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2015"/>
  </bookViews>
  <sheets>
    <sheet name="ОЗ" sheetId="3" r:id="rId1"/>
    <sheet name="Лист4" sheetId="4" r:id="rId2"/>
    <sheet name="Лист5" sheetId="5" r:id="rId3"/>
  </sheets>
  <calcPr calcId="144525"/>
</workbook>
</file>

<file path=xl/calcChain.xml><?xml version="1.0" encoding="utf-8"?>
<calcChain xmlns="http://schemas.openxmlformats.org/spreadsheetml/2006/main">
  <c r="G415" i="3" l="1"/>
  <c r="G324" i="3"/>
  <c r="G270" i="3" l="1"/>
  <c r="E504" i="3" l="1"/>
  <c r="F504" i="3"/>
  <c r="G504" i="3"/>
  <c r="H504" i="3"/>
  <c r="I504" i="3"/>
  <c r="J504" i="3"/>
  <c r="K504" i="3"/>
  <c r="D504" i="3"/>
  <c r="E500" i="3"/>
  <c r="F500" i="3"/>
  <c r="G500" i="3"/>
  <c r="H500" i="3"/>
  <c r="I500" i="3"/>
  <c r="J500" i="3"/>
  <c r="K500" i="3"/>
  <c r="D500" i="3"/>
  <c r="E492" i="3"/>
  <c r="F492" i="3"/>
  <c r="G492" i="3"/>
  <c r="H492" i="3"/>
  <c r="I492" i="3"/>
  <c r="J492" i="3"/>
  <c r="K492" i="3"/>
  <c r="D492" i="3"/>
  <c r="E483" i="3"/>
  <c r="F483" i="3"/>
  <c r="G483" i="3"/>
  <c r="H483" i="3"/>
  <c r="I483" i="3"/>
  <c r="J483" i="3"/>
  <c r="K483" i="3"/>
  <c r="D483" i="3"/>
  <c r="E478" i="3"/>
  <c r="E506" i="3" s="1"/>
  <c r="F478" i="3"/>
  <c r="F506" i="3" s="1"/>
  <c r="G478" i="3"/>
  <c r="H478" i="3"/>
  <c r="H506" i="3" s="1"/>
  <c r="I478" i="3"/>
  <c r="I506" i="3" s="1"/>
  <c r="J478" i="3"/>
  <c r="J506" i="3" s="1"/>
  <c r="K478" i="3"/>
  <c r="K506" i="3" s="1"/>
  <c r="D478" i="3"/>
  <c r="D506" i="3" s="1"/>
  <c r="E466" i="3"/>
  <c r="F466" i="3"/>
  <c r="G466" i="3"/>
  <c r="H466" i="3"/>
  <c r="I466" i="3"/>
  <c r="J466" i="3"/>
  <c r="K466" i="3"/>
  <c r="D466" i="3"/>
  <c r="E462" i="3"/>
  <c r="F462" i="3"/>
  <c r="G462" i="3"/>
  <c r="H462" i="3"/>
  <c r="I462" i="3"/>
  <c r="J462" i="3"/>
  <c r="K462" i="3"/>
  <c r="D462" i="3"/>
  <c r="E454" i="3"/>
  <c r="F454" i="3"/>
  <c r="G454" i="3"/>
  <c r="H454" i="3"/>
  <c r="I454" i="3"/>
  <c r="J454" i="3"/>
  <c r="K454" i="3"/>
  <c r="D454" i="3"/>
  <c r="E444" i="3"/>
  <c r="F444" i="3"/>
  <c r="G444" i="3"/>
  <c r="H444" i="3"/>
  <c r="I444" i="3"/>
  <c r="J444" i="3"/>
  <c r="K444" i="3"/>
  <c r="D444" i="3"/>
  <c r="E439" i="3"/>
  <c r="E468" i="3" s="1"/>
  <c r="F439" i="3"/>
  <c r="F468" i="3" s="1"/>
  <c r="G439" i="3"/>
  <c r="H439" i="3"/>
  <c r="H468" i="3" s="1"/>
  <c r="I439" i="3"/>
  <c r="I468" i="3" s="1"/>
  <c r="J439" i="3"/>
  <c r="J468" i="3" s="1"/>
  <c r="K439" i="3"/>
  <c r="K468" i="3" s="1"/>
  <c r="D439" i="3"/>
  <c r="D468" i="3" s="1"/>
  <c r="E388" i="3"/>
  <c r="F388" i="3"/>
  <c r="G388" i="3"/>
  <c r="H388" i="3"/>
  <c r="I388" i="3"/>
  <c r="J388" i="3"/>
  <c r="K388" i="3"/>
  <c r="D388" i="3"/>
  <c r="E384" i="3"/>
  <c r="F384" i="3"/>
  <c r="G384" i="3"/>
  <c r="H384" i="3"/>
  <c r="I384" i="3"/>
  <c r="J384" i="3"/>
  <c r="K384" i="3"/>
  <c r="D384" i="3"/>
  <c r="E376" i="3"/>
  <c r="F376" i="3"/>
  <c r="G376" i="3"/>
  <c r="H376" i="3"/>
  <c r="I376" i="3"/>
  <c r="J376" i="3"/>
  <c r="K376" i="3"/>
  <c r="D376" i="3"/>
  <c r="E366" i="3"/>
  <c r="F366" i="3"/>
  <c r="G366" i="3"/>
  <c r="H366" i="3"/>
  <c r="I366" i="3"/>
  <c r="J366" i="3"/>
  <c r="K366" i="3"/>
  <c r="D366" i="3"/>
  <c r="E361" i="3"/>
  <c r="E390" i="3" s="1"/>
  <c r="F361" i="3"/>
  <c r="F390" i="3" s="1"/>
  <c r="G361" i="3"/>
  <c r="H361" i="3"/>
  <c r="H390" i="3" s="1"/>
  <c r="I361" i="3"/>
  <c r="I390" i="3" s="1"/>
  <c r="J361" i="3"/>
  <c r="J390" i="3" s="1"/>
  <c r="K361" i="3"/>
  <c r="K390" i="3" s="1"/>
  <c r="D361" i="3"/>
  <c r="E313" i="3"/>
  <c r="F313" i="3"/>
  <c r="G313" i="3"/>
  <c r="H313" i="3"/>
  <c r="I313" i="3"/>
  <c r="J313" i="3"/>
  <c r="K313" i="3"/>
  <c r="D313" i="3"/>
  <c r="E309" i="3"/>
  <c r="F309" i="3"/>
  <c r="G309" i="3"/>
  <c r="H309" i="3"/>
  <c r="I309" i="3"/>
  <c r="J309" i="3"/>
  <c r="K309" i="3"/>
  <c r="D309" i="3"/>
  <c r="E301" i="3"/>
  <c r="F301" i="3"/>
  <c r="G301" i="3"/>
  <c r="H301" i="3"/>
  <c r="I301" i="3"/>
  <c r="J301" i="3"/>
  <c r="K301" i="3"/>
  <c r="D301" i="3"/>
  <c r="E291" i="3"/>
  <c r="F291" i="3"/>
  <c r="G291" i="3"/>
  <c r="H291" i="3"/>
  <c r="I291" i="3"/>
  <c r="J291" i="3"/>
  <c r="K291" i="3"/>
  <c r="D291" i="3"/>
  <c r="E286" i="3"/>
  <c r="E314" i="3" s="1"/>
  <c r="F286" i="3"/>
  <c r="F314" i="3" s="1"/>
  <c r="G286" i="3"/>
  <c r="H286" i="3"/>
  <c r="I286" i="3"/>
  <c r="I314" i="3" s="1"/>
  <c r="J286" i="3"/>
  <c r="J314" i="3" s="1"/>
  <c r="K286" i="3"/>
  <c r="K314" i="3" s="1"/>
  <c r="D286" i="3"/>
  <c r="D314" i="3" s="1"/>
  <c r="E274" i="3"/>
  <c r="F274" i="3"/>
  <c r="G274" i="3"/>
  <c r="H274" i="3"/>
  <c r="I274" i="3"/>
  <c r="J274" i="3"/>
  <c r="K274" i="3"/>
  <c r="D274" i="3"/>
  <c r="E270" i="3"/>
  <c r="F270" i="3"/>
  <c r="H270" i="3"/>
  <c r="I270" i="3"/>
  <c r="J270" i="3"/>
  <c r="K270" i="3"/>
  <c r="D270" i="3"/>
  <c r="E262" i="3"/>
  <c r="F262" i="3"/>
  <c r="G262" i="3"/>
  <c r="H262" i="3"/>
  <c r="I262" i="3"/>
  <c r="J262" i="3"/>
  <c r="K262" i="3"/>
  <c r="D262" i="3"/>
  <c r="E252" i="3"/>
  <c r="F252" i="3"/>
  <c r="G252" i="3"/>
  <c r="H252" i="3"/>
  <c r="I252" i="3"/>
  <c r="J252" i="3"/>
  <c r="K252" i="3"/>
  <c r="D252" i="3"/>
  <c r="E247" i="3"/>
  <c r="F247" i="3"/>
  <c r="G247" i="3"/>
  <c r="H247" i="3"/>
  <c r="I247" i="3"/>
  <c r="J247" i="3"/>
  <c r="K247" i="3"/>
  <c r="D247" i="3"/>
  <c r="E236" i="3"/>
  <c r="F236" i="3"/>
  <c r="G236" i="3"/>
  <c r="H236" i="3"/>
  <c r="I236" i="3"/>
  <c r="J236" i="3"/>
  <c r="K236" i="3"/>
  <c r="D236" i="3"/>
  <c r="E232" i="3"/>
  <c r="F232" i="3"/>
  <c r="G232" i="3"/>
  <c r="H232" i="3"/>
  <c r="I232" i="3"/>
  <c r="J232" i="3"/>
  <c r="K232" i="3"/>
  <c r="D232" i="3"/>
  <c r="E223" i="3"/>
  <c r="F223" i="3"/>
  <c r="G223" i="3"/>
  <c r="H223" i="3"/>
  <c r="I223" i="3"/>
  <c r="J223" i="3"/>
  <c r="K223" i="3"/>
  <c r="D223" i="3"/>
  <c r="E213" i="3"/>
  <c r="F213" i="3"/>
  <c r="G213" i="3"/>
  <c r="H213" i="3"/>
  <c r="I213" i="3"/>
  <c r="J213" i="3"/>
  <c r="K213" i="3"/>
  <c r="D213" i="3"/>
  <c r="E208" i="3"/>
  <c r="E237" i="3" s="1"/>
  <c r="F208" i="3"/>
  <c r="F237" i="3" s="1"/>
  <c r="G208" i="3"/>
  <c r="H208" i="3"/>
  <c r="H237" i="3" s="1"/>
  <c r="I208" i="3"/>
  <c r="I237" i="3" s="1"/>
  <c r="J208" i="3"/>
  <c r="J237" i="3" s="1"/>
  <c r="K208" i="3"/>
  <c r="K237" i="3" s="1"/>
  <c r="D208" i="3"/>
  <c r="D237" i="3" s="1"/>
  <c r="E196" i="3"/>
  <c r="F196" i="3"/>
  <c r="G196" i="3"/>
  <c r="H196" i="3"/>
  <c r="I196" i="3"/>
  <c r="J196" i="3"/>
  <c r="K196" i="3"/>
  <c r="D196" i="3"/>
  <c r="E192" i="3"/>
  <c r="F192" i="3"/>
  <c r="G192" i="3"/>
  <c r="H192" i="3"/>
  <c r="I192" i="3"/>
  <c r="J192" i="3"/>
  <c r="K192" i="3"/>
  <c r="D192" i="3"/>
  <c r="E184" i="3"/>
  <c r="F184" i="3"/>
  <c r="G184" i="3"/>
  <c r="H184" i="3"/>
  <c r="I184" i="3"/>
  <c r="J184" i="3"/>
  <c r="K184" i="3"/>
  <c r="D184" i="3"/>
  <c r="E175" i="3"/>
  <c r="F175" i="3"/>
  <c r="G175" i="3"/>
  <c r="H175" i="3"/>
  <c r="I175" i="3"/>
  <c r="J175" i="3"/>
  <c r="K175" i="3"/>
  <c r="D175" i="3"/>
  <c r="E170" i="3"/>
  <c r="E198" i="3" s="1"/>
  <c r="F170" i="3"/>
  <c r="F198" i="3" s="1"/>
  <c r="G170" i="3"/>
  <c r="G198" i="3" s="1"/>
  <c r="H170" i="3"/>
  <c r="H198" i="3" s="1"/>
  <c r="I170" i="3"/>
  <c r="I198" i="3" s="1"/>
  <c r="J170" i="3"/>
  <c r="J198" i="3" s="1"/>
  <c r="K170" i="3"/>
  <c r="K198" i="3" s="1"/>
  <c r="D170" i="3"/>
  <c r="D198" i="3" s="1"/>
  <c r="E159" i="3"/>
  <c r="F159" i="3"/>
  <c r="G159" i="3"/>
  <c r="H159" i="3"/>
  <c r="I159" i="3"/>
  <c r="J159" i="3"/>
  <c r="K159" i="3"/>
  <c r="D159" i="3"/>
  <c r="E155" i="3"/>
  <c r="F155" i="3"/>
  <c r="G155" i="3"/>
  <c r="H155" i="3"/>
  <c r="I155" i="3"/>
  <c r="J155" i="3"/>
  <c r="K155" i="3"/>
  <c r="D155" i="3"/>
  <c r="E147" i="3"/>
  <c r="F147" i="3"/>
  <c r="G147" i="3"/>
  <c r="H147" i="3"/>
  <c r="I147" i="3"/>
  <c r="J147" i="3"/>
  <c r="K147" i="3"/>
  <c r="D147" i="3"/>
  <c r="E138" i="3"/>
  <c r="F138" i="3"/>
  <c r="G138" i="3"/>
  <c r="H138" i="3"/>
  <c r="I138" i="3"/>
  <c r="J138" i="3"/>
  <c r="K138" i="3"/>
  <c r="D138" i="3"/>
  <c r="E133" i="3"/>
  <c r="E160" i="3" s="1"/>
  <c r="F133" i="3"/>
  <c r="F160" i="3" s="1"/>
  <c r="G133" i="3"/>
  <c r="H133" i="3"/>
  <c r="H160" i="3" s="1"/>
  <c r="I133" i="3"/>
  <c r="I160" i="3" s="1"/>
  <c r="J133" i="3"/>
  <c r="J160" i="3" s="1"/>
  <c r="K133" i="3"/>
  <c r="K160" i="3" s="1"/>
  <c r="D133" i="3"/>
  <c r="D160" i="3" s="1"/>
  <c r="E122" i="3"/>
  <c r="F122" i="3"/>
  <c r="G122" i="3"/>
  <c r="H122" i="3"/>
  <c r="I122" i="3"/>
  <c r="J122" i="3"/>
  <c r="K122" i="3"/>
  <c r="D122" i="3"/>
  <c r="E118" i="3"/>
  <c r="F118" i="3"/>
  <c r="G118" i="3"/>
  <c r="H118" i="3"/>
  <c r="I118" i="3"/>
  <c r="J118" i="3"/>
  <c r="K118" i="3"/>
  <c r="D118" i="3"/>
  <c r="E110" i="3"/>
  <c r="F110" i="3"/>
  <c r="G110" i="3"/>
  <c r="H110" i="3"/>
  <c r="I110" i="3"/>
  <c r="J110" i="3"/>
  <c r="K110" i="3"/>
  <c r="D110" i="3"/>
  <c r="E100" i="3"/>
  <c r="F100" i="3"/>
  <c r="G100" i="3"/>
  <c r="H100" i="3"/>
  <c r="I100" i="3"/>
  <c r="J100" i="3"/>
  <c r="K100" i="3"/>
  <c r="D100" i="3"/>
  <c r="E95" i="3"/>
  <c r="E123" i="3" s="1"/>
  <c r="F95" i="3"/>
  <c r="G95" i="3"/>
  <c r="H95" i="3"/>
  <c r="H123" i="3" s="1"/>
  <c r="I95" i="3"/>
  <c r="I123" i="3" s="1"/>
  <c r="J95" i="3"/>
  <c r="J123" i="3" s="1"/>
  <c r="K95" i="3"/>
  <c r="K123" i="3" s="1"/>
  <c r="D95" i="3"/>
  <c r="D123" i="3" s="1"/>
  <c r="E84" i="3"/>
  <c r="F84" i="3"/>
  <c r="G84" i="3"/>
  <c r="H84" i="3"/>
  <c r="I84" i="3"/>
  <c r="J84" i="3"/>
  <c r="K84" i="3"/>
  <c r="D84" i="3"/>
  <c r="E80" i="3"/>
  <c r="F80" i="3"/>
  <c r="G80" i="3"/>
  <c r="H80" i="3"/>
  <c r="I80" i="3"/>
  <c r="J80" i="3"/>
  <c r="K80" i="3"/>
  <c r="D80" i="3"/>
  <c r="E72" i="3"/>
  <c r="F72" i="3"/>
  <c r="G72" i="3"/>
  <c r="H72" i="3"/>
  <c r="I72" i="3"/>
  <c r="J72" i="3"/>
  <c r="K72" i="3"/>
  <c r="D72" i="3"/>
  <c r="E62" i="3"/>
  <c r="F62" i="3"/>
  <c r="G62" i="3"/>
  <c r="H62" i="3"/>
  <c r="I62" i="3"/>
  <c r="J62" i="3"/>
  <c r="K62" i="3"/>
  <c r="D62" i="3"/>
  <c r="E57" i="3"/>
  <c r="E85" i="3" s="1"/>
  <c r="F57" i="3"/>
  <c r="G57" i="3"/>
  <c r="H57" i="3"/>
  <c r="H85" i="3" s="1"/>
  <c r="I57" i="3"/>
  <c r="I85" i="3" s="1"/>
  <c r="J57" i="3"/>
  <c r="K57" i="3"/>
  <c r="K85" i="3" s="1"/>
  <c r="D57" i="3"/>
  <c r="D85" i="3" s="1"/>
  <c r="E46" i="3"/>
  <c r="F46" i="3"/>
  <c r="G46" i="3"/>
  <c r="H46" i="3"/>
  <c r="I46" i="3"/>
  <c r="J46" i="3"/>
  <c r="K46" i="3"/>
  <c r="E42" i="3"/>
  <c r="F42" i="3"/>
  <c r="G42" i="3"/>
  <c r="H42" i="3"/>
  <c r="I42" i="3"/>
  <c r="J42" i="3"/>
  <c r="K42" i="3"/>
  <c r="D42" i="3"/>
  <c r="E34" i="3"/>
  <c r="F34" i="3"/>
  <c r="G34" i="3"/>
  <c r="H34" i="3"/>
  <c r="I34" i="3"/>
  <c r="J34" i="3"/>
  <c r="K34" i="3"/>
  <c r="D34" i="3"/>
  <c r="E24" i="3"/>
  <c r="F24" i="3"/>
  <c r="G24" i="3"/>
  <c r="H24" i="3"/>
  <c r="I24" i="3"/>
  <c r="J24" i="3"/>
  <c r="K24" i="3"/>
  <c r="D24" i="3"/>
  <c r="E19" i="3"/>
  <c r="F19" i="3"/>
  <c r="G19" i="3"/>
  <c r="H19" i="3"/>
  <c r="I19" i="3"/>
  <c r="J19" i="3"/>
  <c r="K19" i="3"/>
  <c r="D19" i="3"/>
  <c r="K275" i="3" l="1"/>
  <c r="F85" i="3"/>
  <c r="I275" i="3"/>
  <c r="E275" i="3"/>
  <c r="H275" i="3"/>
  <c r="D275" i="3"/>
  <c r="H314" i="3"/>
  <c r="J275" i="3"/>
  <c r="F275" i="3"/>
  <c r="G506" i="3"/>
  <c r="G468" i="3"/>
  <c r="G390" i="3"/>
  <c r="G314" i="3"/>
  <c r="G275" i="3"/>
  <c r="G237" i="3"/>
  <c r="G160" i="3"/>
  <c r="G123" i="3"/>
  <c r="G85" i="3"/>
  <c r="K47" i="3"/>
  <c r="G47" i="3"/>
  <c r="D390" i="3"/>
  <c r="H47" i="3"/>
  <c r="J85" i="3"/>
  <c r="F123" i="3"/>
  <c r="J47" i="3"/>
  <c r="F47" i="3"/>
  <c r="E47" i="3"/>
  <c r="I47" i="3"/>
  <c r="L17" i="5" l="1"/>
  <c r="L19" i="5" s="1"/>
  <c r="M17" i="5"/>
  <c r="M19" i="5" s="1"/>
  <c r="N17" i="5"/>
  <c r="N19" i="5" s="1"/>
  <c r="O17" i="5"/>
  <c r="O19" i="5" s="1"/>
  <c r="P17" i="5"/>
  <c r="P19" i="5" s="1"/>
  <c r="Q17" i="5"/>
  <c r="Q19" i="5" s="1"/>
  <c r="R17" i="5"/>
  <c r="R19" i="5" s="1"/>
  <c r="S17" i="5"/>
  <c r="S19" i="5" s="1"/>
  <c r="B17" i="5"/>
  <c r="B19" i="5" s="1"/>
  <c r="C17" i="5"/>
  <c r="C19" i="5" s="1"/>
  <c r="D17" i="5"/>
  <c r="D19" i="5" s="1"/>
  <c r="E17" i="5"/>
  <c r="E19" i="5" s="1"/>
  <c r="F17" i="5"/>
  <c r="F19" i="5" s="1"/>
  <c r="G17" i="5"/>
  <c r="G19" i="5" s="1"/>
  <c r="H17" i="5"/>
  <c r="H19" i="5" s="1"/>
  <c r="I17" i="5"/>
  <c r="I19" i="5" s="1"/>
  <c r="D538" i="3" l="1"/>
  <c r="E538" i="3"/>
  <c r="F538" i="3"/>
  <c r="G538" i="3"/>
  <c r="H538" i="3"/>
  <c r="I538" i="3"/>
  <c r="J538" i="3"/>
  <c r="K538" i="3"/>
  <c r="D531" i="3"/>
  <c r="E531" i="3"/>
  <c r="F531" i="3"/>
  <c r="G531" i="3"/>
  <c r="H531" i="3"/>
  <c r="I531" i="3"/>
  <c r="J531" i="3"/>
  <c r="K531" i="3"/>
  <c r="D542" i="3"/>
  <c r="E542" i="3"/>
  <c r="F542" i="3"/>
  <c r="G542" i="3"/>
  <c r="H542" i="3"/>
  <c r="I542" i="3"/>
  <c r="J542" i="3"/>
  <c r="K542" i="3"/>
  <c r="D521" i="3"/>
  <c r="E521" i="3"/>
  <c r="F521" i="3"/>
  <c r="G521" i="3"/>
  <c r="H521" i="3"/>
  <c r="I521" i="3"/>
  <c r="J521" i="3"/>
  <c r="K521" i="3"/>
  <c r="D516" i="3"/>
  <c r="D544" i="3" s="1"/>
  <c r="E516" i="3"/>
  <c r="E544" i="3" s="1"/>
  <c r="F516" i="3"/>
  <c r="G516" i="3"/>
  <c r="H516" i="3"/>
  <c r="H544" i="3" s="1"/>
  <c r="I516" i="3"/>
  <c r="I544" i="3" s="1"/>
  <c r="J516" i="3"/>
  <c r="J544" i="3" s="1"/>
  <c r="K516" i="3"/>
  <c r="K544" i="3" s="1"/>
  <c r="F544" i="3" l="1"/>
  <c r="G544" i="3"/>
  <c r="D427" i="3"/>
  <c r="E427" i="3"/>
  <c r="F427" i="3"/>
  <c r="G427" i="3"/>
  <c r="H427" i="3"/>
  <c r="I427" i="3"/>
  <c r="J427" i="3"/>
  <c r="K427" i="3"/>
  <c r="D423" i="3"/>
  <c r="E423" i="3"/>
  <c r="F423" i="3"/>
  <c r="G423" i="3"/>
  <c r="H423" i="3"/>
  <c r="I423" i="3"/>
  <c r="J423" i="3"/>
  <c r="K423" i="3"/>
  <c r="D415" i="3"/>
  <c r="E415" i="3"/>
  <c r="F415" i="3"/>
  <c r="H415" i="3"/>
  <c r="I415" i="3"/>
  <c r="J415" i="3"/>
  <c r="K415" i="3"/>
  <c r="D405" i="3"/>
  <c r="E405" i="3"/>
  <c r="F405" i="3"/>
  <c r="G405" i="3"/>
  <c r="H405" i="3"/>
  <c r="I405" i="3"/>
  <c r="J405" i="3"/>
  <c r="K405" i="3"/>
  <c r="D400" i="3"/>
  <c r="E400" i="3"/>
  <c r="F400" i="3"/>
  <c r="G400" i="3"/>
  <c r="H400" i="3"/>
  <c r="H429" i="3" s="1"/>
  <c r="I400" i="3"/>
  <c r="J400" i="3"/>
  <c r="K400" i="3"/>
  <c r="K429" i="3" s="1"/>
  <c r="D350" i="3"/>
  <c r="E350" i="3"/>
  <c r="F350" i="3"/>
  <c r="G350" i="3"/>
  <c r="H350" i="3"/>
  <c r="I350" i="3"/>
  <c r="J350" i="3"/>
  <c r="K350" i="3"/>
  <c r="D346" i="3"/>
  <c r="E346" i="3"/>
  <c r="F346" i="3"/>
  <c r="G346" i="3"/>
  <c r="H346" i="3"/>
  <c r="I346" i="3"/>
  <c r="J346" i="3"/>
  <c r="K346" i="3"/>
  <c r="D339" i="3"/>
  <c r="E339" i="3"/>
  <c r="F339" i="3"/>
  <c r="G339" i="3"/>
  <c r="H339" i="3"/>
  <c r="I339" i="3"/>
  <c r="J339" i="3"/>
  <c r="K339" i="3"/>
  <c r="D329" i="3"/>
  <c r="E329" i="3"/>
  <c r="F329" i="3"/>
  <c r="G329" i="3"/>
  <c r="H329" i="3"/>
  <c r="I329" i="3"/>
  <c r="J329" i="3"/>
  <c r="K329" i="3"/>
  <c r="D324" i="3"/>
  <c r="D351" i="3" s="1"/>
  <c r="E324" i="3"/>
  <c r="E351" i="3" s="1"/>
  <c r="F324" i="3"/>
  <c r="H324" i="3"/>
  <c r="H351" i="3" s="1"/>
  <c r="I324" i="3"/>
  <c r="I351" i="3" s="1"/>
  <c r="J324" i="3"/>
  <c r="J351" i="3" s="1"/>
  <c r="K324" i="3"/>
  <c r="K351" i="3" s="1"/>
  <c r="I429" i="3" l="1"/>
  <c r="E429" i="3"/>
  <c r="D429" i="3"/>
  <c r="J429" i="3"/>
  <c r="G429" i="3"/>
  <c r="F429" i="3"/>
  <c r="G351" i="3"/>
  <c r="F351" i="3"/>
  <c r="D46" i="3"/>
  <c r="D47" i="3" s="1"/>
  <c r="D43" i="4" l="1"/>
  <c r="D42" i="4"/>
  <c r="D41" i="4"/>
  <c r="D40" i="4"/>
  <c r="D7" i="4"/>
  <c r="D8" i="4"/>
  <c r="D9" i="4"/>
  <c r="D6" i="4"/>
  <c r="D60" i="4" l="1"/>
  <c r="E60" i="4"/>
  <c r="B60" i="4" l="1"/>
  <c r="C60" i="4"/>
  <c r="E26" i="4" l="1"/>
  <c r="B26" i="4"/>
  <c r="C26" i="4"/>
  <c r="D26" i="4"/>
</calcChain>
</file>

<file path=xl/sharedStrings.xml><?xml version="1.0" encoding="utf-8"?>
<sst xmlns="http://schemas.openxmlformats.org/spreadsheetml/2006/main" count="801" uniqueCount="227">
  <si>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</si>
  <si>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</si>
  <si>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</si>
  <si>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</si>
  <si>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</si>
  <si>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белки</t>
  </si>
  <si>
    <t>жиры</t>
  </si>
  <si>
    <t>углеводы</t>
  </si>
  <si>
    <t>ПОНЕДЕЛЬНИК 1 НЕДЕЛЯ</t>
  </si>
  <si>
    <t>ЗАВТРАК</t>
  </si>
  <si>
    <t>Масло порционное</t>
  </si>
  <si>
    <t>Какао с молоком</t>
  </si>
  <si>
    <t>ВТОРОЙ ЗАВТРАК</t>
  </si>
  <si>
    <t>Ватрушка с повидлом</t>
  </si>
  <si>
    <t>Сок в ассортименте</t>
  </si>
  <si>
    <t>Итого за Второй завтрак</t>
  </si>
  <si>
    <t>ОБЕД</t>
  </si>
  <si>
    <t>Суп картофельный с горохом</t>
  </si>
  <si>
    <t>Гречка отварная</t>
  </si>
  <si>
    <t>Кисель</t>
  </si>
  <si>
    <t>Хлеб ржаной</t>
  </si>
  <si>
    <t>Хлеб пшеничный</t>
  </si>
  <si>
    <t>Итого за Обед</t>
  </si>
  <si>
    <t>УЖИН</t>
  </si>
  <si>
    <t>Тефтели мясные с томатным соусом</t>
  </si>
  <si>
    <t>Капуста тушеная</t>
  </si>
  <si>
    <t>Итого за Ужин</t>
  </si>
  <si>
    <t>ВТОРОЙ УЖИН</t>
  </si>
  <si>
    <t>Йогурт</t>
  </si>
  <si>
    <t>Итого за Второй ужин</t>
  </si>
  <si>
    <t>Итого за день</t>
  </si>
  <si>
    <t>ВТОРНИК 1 НЕДЕЛЯ</t>
  </si>
  <si>
    <t>Сыр порционный</t>
  </si>
  <si>
    <t>Чай с сахаром</t>
  </si>
  <si>
    <t>Фрукты</t>
  </si>
  <si>
    <t>Суп картофельный с клецками</t>
  </si>
  <si>
    <t>Компот из сухофруктов</t>
  </si>
  <si>
    <t>Рожки отварные</t>
  </si>
  <si>
    <t>Ряженка</t>
  </si>
  <si>
    <t>Салат витаминный</t>
  </si>
  <si>
    <t>Картофельное пюре</t>
  </si>
  <si>
    <t>Сок</t>
  </si>
  <si>
    <t>Котлеты рубленные из мяса птицы</t>
  </si>
  <si>
    <t>СРЕДА 1 НЕДЕЛЯ</t>
  </si>
  <si>
    <t>Кофейный напиток с молоком</t>
  </si>
  <si>
    <t>Горошек зеленый</t>
  </si>
  <si>
    <t>Борщ из свежей капусты со сметаной</t>
  </si>
  <si>
    <t>Макаронник с мясом</t>
  </si>
  <si>
    <t>ЧЕТВЕРГ 1 НЕДЕЛЯ</t>
  </si>
  <si>
    <t>Каша геркулесовая</t>
  </si>
  <si>
    <t>Печенье</t>
  </si>
  <si>
    <t>Щи из свежей капусты со сметаной</t>
  </si>
  <si>
    <t>Каша рисовая рассыпчатая</t>
  </si>
  <si>
    <t>Рыба тушеная с овощами</t>
  </si>
  <si>
    <t>80/30</t>
  </si>
  <si>
    <t>Пюре из бобовых с маслом</t>
  </si>
  <si>
    <t>Котлета рыбная</t>
  </si>
  <si>
    <t>Снежок</t>
  </si>
  <si>
    <t>ПЯТНИЦА 1 НЕДЕЛЯ</t>
  </si>
  <si>
    <t>Пирожок с повидлом</t>
  </si>
  <si>
    <t>Рассольник Ленинградский</t>
  </si>
  <si>
    <t>Голубцы ленивые</t>
  </si>
  <si>
    <t>СУББОТА 1 НЕДЕЛЯ</t>
  </si>
  <si>
    <t>ВОСКРЕСЕНЬЕ 1 НЕДЕЛЯ</t>
  </si>
  <si>
    <t>Каша гречневая с молоком</t>
  </si>
  <si>
    <t>ПОНЕДЕЛЬНИК 2 НЕДЕЛЯ</t>
  </si>
  <si>
    <t>ВТОРНИК 2 НЕДЕЛЯ</t>
  </si>
  <si>
    <t>СРЕДА 2 НЕДЕЛЯ</t>
  </si>
  <si>
    <t>ЧЕТВЕРГ 2 НЕДЕЛЯ</t>
  </si>
  <si>
    <t>Каша манная молочная</t>
  </si>
  <si>
    <t>Ватрушка с творогом</t>
  </si>
  <si>
    <t>ПЯТНИЦА 2 НЕДЕЛЯ</t>
  </si>
  <si>
    <t>СУББОТА 2 НЕДЕЛЯ</t>
  </si>
  <si>
    <t>Макароны запеченые с сыром и яйцом</t>
  </si>
  <si>
    <t>ВОСКРЕСЕНЬЕ 2 НЕДЕЛЯ</t>
  </si>
  <si>
    <t>Рецептуры блюд и показатели энергетической ценности указаны на основании "Сборника рецептур на продукцию для обучающихся во всех образовательных учреждениях" под редакцией М.П.Могильного, - М.:ДеЛи плюс, 2015.- 544с</t>
  </si>
  <si>
    <t>ЭНЕРГЕТИЧЕСКАЯ ЦЕННОСТЬ, ккал</t>
  </si>
  <si>
    <t>БЕЛКИ, г</t>
  </si>
  <si>
    <t>ЖИРЫ, г</t>
  </si>
  <si>
    <t>УГЛЕВОДЫ, г</t>
  </si>
  <si>
    <t>Понедельник 1</t>
  </si>
  <si>
    <t>Вторник 1</t>
  </si>
  <si>
    <t>Среда 1</t>
  </si>
  <si>
    <t>Четверг 1</t>
  </si>
  <si>
    <t>Пятница 1</t>
  </si>
  <si>
    <t>Суббота 1</t>
  </si>
  <si>
    <t>Воскресенье 1</t>
  </si>
  <si>
    <t>Понедельник 2</t>
  </si>
  <si>
    <t>Вторник 2</t>
  </si>
  <si>
    <t>Среда 2</t>
  </si>
  <si>
    <t>Четверг 2</t>
  </si>
  <si>
    <t>Пятница 2</t>
  </si>
  <si>
    <t>Суббота 2</t>
  </si>
  <si>
    <t>Воскресенье 2</t>
  </si>
  <si>
    <t>Среднее значение</t>
  </si>
  <si>
    <t>Конфета шоколадная</t>
  </si>
  <si>
    <t>Фрукт</t>
  </si>
  <si>
    <t>Суп из рыбных консервов</t>
  </si>
  <si>
    <t>Кукуруза консервированная</t>
  </si>
  <si>
    <t>Пюре яблочное</t>
  </si>
  <si>
    <t xml:space="preserve">Фрукт </t>
  </si>
  <si>
    <t>Лапшевник с творогом и сгущеным молоком</t>
  </si>
  <si>
    <t>Пюре фруктовое</t>
  </si>
  <si>
    <t>200/20</t>
  </si>
  <si>
    <t>Чай с молоком</t>
  </si>
  <si>
    <t>Яйца вареные</t>
  </si>
  <si>
    <t>Картофель в молоке</t>
  </si>
  <si>
    <t>Запеканка творожная со сгущеным молоком</t>
  </si>
  <si>
    <t>Минеральвые вещества (г)</t>
  </si>
  <si>
    <t>Са</t>
  </si>
  <si>
    <t>Mg</t>
  </si>
  <si>
    <t>Fe</t>
  </si>
  <si>
    <t>C</t>
  </si>
  <si>
    <t>Суп из овощей со сметаной</t>
  </si>
  <si>
    <t>Гренки с повидлом</t>
  </si>
  <si>
    <t>Омлет с морковью</t>
  </si>
  <si>
    <t>Картофель отварной</t>
  </si>
  <si>
    <t>осень-зима</t>
  </si>
  <si>
    <t>б</t>
  </si>
  <si>
    <t>ж</t>
  </si>
  <si>
    <t>у</t>
  </si>
  <si>
    <t>кал</t>
  </si>
  <si>
    <t>весна-лето</t>
  </si>
  <si>
    <t>Норма по СанПин для  7-11 лет</t>
  </si>
  <si>
    <t>фактическое среднее значение по примерному меню, 7-11 лет</t>
  </si>
  <si>
    <t>Процент выполнения меню, 7-11 лет</t>
  </si>
  <si>
    <t>200/10</t>
  </si>
  <si>
    <t>АНАЛИЗ примерного меню и основных показателей пищевой и энергетической ценности приготовляемых блюд для горячего питания воспитанников Государственного казенного образовательного учреждения Республики Мордовия «Саранская специальная  (коррекционная) общеобразовательная школа-интернат 1 и 2 вида» за весенне-летний период 2016-2017 учебного года по выполнению основных пищевых веществ и калорийности рациона питания в возрастной группе 7-11 лет.</t>
  </si>
  <si>
    <t>АНАЛИЗ примерного меню и основных показателей пищевой и энергетической ценности приготовляемых блюд для горячего питания воспитанников Государственного казенного образовательного учреждения Республики Мордовия «Саранская специальная  (коррекционная) общеобразовательная школа-интернат 1 и 2 вида» за осенне-зимний период 2016-2017 учебного года по выполнению основных пищевых веществ и калорийности рациона питания в возрастной группе 7-11 лет.</t>
  </si>
  <si>
    <t>Рыба запеченная с яйцом</t>
  </si>
  <si>
    <t>Молоко кипяченое</t>
  </si>
  <si>
    <t>Кондитерское изделие</t>
  </si>
  <si>
    <t>Бефстроганов из птицы</t>
  </si>
  <si>
    <t>Пирожок с картофелем</t>
  </si>
  <si>
    <t>Чай с сахаром, лимоном</t>
  </si>
  <si>
    <t>Борщ из квашеной капусты со сметаной</t>
  </si>
  <si>
    <t>Жаркое с птицей</t>
  </si>
  <si>
    <t>Компот из изюма</t>
  </si>
  <si>
    <t>Биточки из мяса птицы</t>
  </si>
  <si>
    <t>Напиток из шиповника</t>
  </si>
  <si>
    <t>Кефир</t>
  </si>
  <si>
    <t>Каша пшенная с маслом</t>
  </si>
  <si>
    <t>Картофельная запеканка с мясом</t>
  </si>
  <si>
    <t>Компот из св. ягод</t>
  </si>
  <si>
    <t>Рис отварной</t>
  </si>
  <si>
    <t>Фрикадельки в соусе</t>
  </si>
  <si>
    <t>Компот из кураги</t>
  </si>
  <si>
    <t>Сосиска отварная</t>
  </si>
  <si>
    <t>Яйцо вареное</t>
  </si>
  <si>
    <t>Суп картоф. рыбный с пшеном</t>
  </si>
  <si>
    <t>Птица в соусе</t>
  </si>
  <si>
    <t xml:space="preserve">Рагу овощное </t>
  </si>
  <si>
    <t>Оладьи с повидлом</t>
  </si>
  <si>
    <t>Каша гречневая</t>
  </si>
  <si>
    <t>Котлеты рубленные из птицы</t>
  </si>
  <si>
    <t>Шницель из мяса</t>
  </si>
  <si>
    <t>Картофель  в молоке</t>
  </si>
  <si>
    <t>Запеканка творожно-рисовая со сг. Молоком</t>
  </si>
  <si>
    <t>Рыба с овощами</t>
  </si>
  <si>
    <t>Простокваша</t>
  </si>
  <si>
    <t>Рагу овощное</t>
  </si>
  <si>
    <t>Запеканка из творога с повидлом</t>
  </si>
  <si>
    <t>100/20</t>
  </si>
  <si>
    <t>Жаркое по-домашнему с говядиной</t>
  </si>
  <si>
    <t>Суп картофельный с мак. Изд. с курицей</t>
  </si>
  <si>
    <t>Биточки из птицы с соусом</t>
  </si>
  <si>
    <t>Зразы из мяса</t>
  </si>
  <si>
    <t>Биточки рыбные с томатным соусом</t>
  </si>
  <si>
    <t>50/20</t>
  </si>
  <si>
    <t>Сырники с повидлом</t>
  </si>
  <si>
    <t>Суп молочный  с рисом</t>
  </si>
  <si>
    <t>Салат из св. овощей</t>
  </si>
  <si>
    <t>Помидор свежий порционный</t>
  </si>
  <si>
    <t>Салат из свежей капусты</t>
  </si>
  <si>
    <t>Салат " Витаминный"</t>
  </si>
  <si>
    <t>Свежий помидор порционный</t>
  </si>
  <si>
    <t>Томаты свежие порционные</t>
  </si>
  <si>
    <t>Салат "Витаминный"</t>
  </si>
  <si>
    <t>Батон ( Йодированный)</t>
  </si>
  <si>
    <t>Аскорбиновая кислота</t>
  </si>
  <si>
    <t>Кисель витаминизированный</t>
  </si>
  <si>
    <t xml:space="preserve">Кисель </t>
  </si>
  <si>
    <t>75/20</t>
  </si>
  <si>
    <t>_________   Марычев В.Ф.                                                                                                             __________   Куковальский Д.В.</t>
  </si>
  <si>
    <t>Согласовано                                                                                                           Утверждаю</t>
  </si>
  <si>
    <t xml:space="preserve">              Директор ГКОУ    РМ                                                                                                       Директор ООО «ОПТ ПЛЮС»</t>
  </si>
  <si>
    <t>Примерное 14 дневное меню для ГКОУ РМ «Саранская общеобразовательная школа-интернат для детей с нарушениями слуха» на                                                                                 осенне-зимний период 2023-2024 учебный год для детей с 7 до 10 лет.</t>
  </si>
  <si>
    <t>Бутерброд с сыром</t>
  </si>
  <si>
    <t>Итого за Завтрак                         500</t>
  </si>
  <si>
    <t>90/30</t>
  </si>
  <si>
    <t>90/20</t>
  </si>
  <si>
    <t>Салат из св. помидор</t>
  </si>
  <si>
    <t>Огурец св. порционный</t>
  </si>
  <si>
    <t>90/5</t>
  </si>
  <si>
    <t>25/30</t>
  </si>
  <si>
    <t>90/150</t>
  </si>
  <si>
    <t>Салат из свежей капусты с зеленым горошком</t>
  </si>
  <si>
    <t>Итого за Завтрак                     500</t>
  </si>
  <si>
    <t>Салат  из свежих овощей</t>
  </si>
  <si>
    <t>Пудинг из творога со сгущеным молоком</t>
  </si>
  <si>
    <t>Салат из св. моркови</t>
  </si>
  <si>
    <t>Икра овощная</t>
  </si>
  <si>
    <t>Омлет натуральный с маслом</t>
  </si>
  <si>
    <t>Каша рисовая с маслом</t>
  </si>
  <si>
    <t>Итого за Завтрак                     525</t>
  </si>
  <si>
    <t>Рассольник с курицей, сметаной</t>
  </si>
  <si>
    <t>180/20</t>
  </si>
  <si>
    <t>Итого за Завтрак                     510</t>
  </si>
  <si>
    <t>Итого за Завтрак                    645</t>
  </si>
  <si>
    <t>Итого за Завтрак                      500</t>
  </si>
  <si>
    <t>Гуляш из мяса</t>
  </si>
  <si>
    <t>Итого за Завтрак                      510</t>
  </si>
  <si>
    <t>Салат из свежих овощей</t>
  </si>
  <si>
    <t>Салат их свежей капусты</t>
  </si>
  <si>
    <t>Каша Дружба молочная</t>
  </si>
  <si>
    <t>Итого за Завтрак                    500</t>
  </si>
  <si>
    <t>Салат из свежей моркови с сахаром</t>
  </si>
  <si>
    <t>Биточки из мяса</t>
  </si>
  <si>
    <t>Плов из мяса</t>
  </si>
  <si>
    <t>Итого за Завтрак                        515</t>
  </si>
  <si>
    <t>Тефтели в соусе</t>
  </si>
  <si>
    <t>Б/д с повидлом</t>
  </si>
  <si>
    <t>20/30</t>
  </si>
  <si>
    <t>Итого за Завтрак                           500</t>
  </si>
  <si>
    <t>Итого за Завтрак                          500</t>
  </si>
  <si>
    <r>
      <t xml:space="preserve">                                                                                      « </t>
    </r>
    <r>
      <rPr>
        <u/>
        <sz val="10"/>
        <color theme="1"/>
        <rFont val="Times New Roman"/>
        <family val="1"/>
        <charset val="204"/>
      </rPr>
      <t>01</t>
    </r>
    <r>
      <rPr>
        <sz val="10"/>
        <color theme="1"/>
        <rFont val="Times New Roman"/>
        <family val="1"/>
        <charset val="204"/>
      </rPr>
      <t xml:space="preserve">»  </t>
    </r>
    <r>
      <rPr>
        <u/>
        <sz val="10"/>
        <color theme="1"/>
        <rFont val="Times New Roman"/>
        <family val="1"/>
        <charset val="204"/>
      </rPr>
      <t>сентября</t>
    </r>
    <r>
      <rPr>
        <sz val="10"/>
        <color theme="1"/>
        <rFont val="Times New Roman"/>
        <family val="1"/>
        <charset val="204"/>
      </rPr>
      <t xml:space="preserve"> 2023 г.                                                                                                      </t>
    </r>
  </si>
  <si>
    <r>
      <t>«</t>
    </r>
    <r>
      <rPr>
        <u/>
        <sz val="10"/>
        <color theme="1"/>
        <rFont val="Times New Roman"/>
        <family val="1"/>
        <charset val="204"/>
      </rPr>
      <t>01</t>
    </r>
    <r>
      <rPr>
        <sz val="10"/>
        <color theme="1"/>
        <rFont val="Times New Roman"/>
        <family val="1"/>
        <charset val="204"/>
      </rPr>
      <t xml:space="preserve">»  </t>
    </r>
    <r>
      <rPr>
        <u/>
        <sz val="10"/>
        <color theme="1"/>
        <rFont val="Times New Roman"/>
        <family val="1"/>
        <charset val="204"/>
      </rPr>
      <t>сентября</t>
    </r>
    <r>
      <rPr>
        <sz val="10"/>
        <color theme="1"/>
        <rFont val="Times New Roman"/>
        <family val="1"/>
        <charset val="204"/>
      </rPr>
      <t xml:space="preserve"> 2023 г.                                                                                                               « _____»  _________2023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</si>
</sst>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name val="Courier New"/>
      <family val="3"/>
      <charset val="204"/>
    </font>
    <font>
      <sz val="11"/>
      <name val="Courier New"/>
      <family val="3"/>
      <charset val="204"/>
    </font>
    <font>
      <i/>
      <u/>
      <sz val="11"/>
      <name val="Courier New"/>
      <family val="3"/>
      <charset val="204"/>
    </font>
    <font>
      <i/>
      <sz val="11"/>
      <name val="Courier New"/>
      <family val="3"/>
      <charset val="204"/>
    </font>
    <font>
      <sz val="11"/>
      <color rgb="FF000000"/>
      <name val="Courier New"/>
      <family val="3"/>
      <charset val="204"/>
    </font>
    <font>
      <sz val="11"/>
      <color theme="1"/>
      <name val="Courier New"/>
      <family val="3"/>
      <charset val="204"/>
    </font>
    <font>
      <sz val="10"/>
      <name val="Courier New"/>
      <family val="3"/>
      <charset val="204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1"/>
      <color rgb="FFFF0000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Courier New"/>
      <family val="3"/>
      <charset val="204"/>
    </font>
    <font>
      <sz val="12"/>
      <name val="Courier New"/>
      <family val="3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4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0" fillId="0" borderId="0" xfId="0" applyFont="1"/>
    <xf numFmtId="164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166" fontId="8" fillId="0" borderId="1" xfId="0" applyNumberFormat="1" applyFont="1" applyBorder="1"/>
    <xf numFmtId="2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1" xfId="0" applyFont="1" applyBorder="1"/>
    <xf numFmtId="0" fontId="17" fillId="0" borderId="10" xfId="0" applyFont="1" applyBorder="1" applyAlignment="1">
      <alignment vertical="center"/>
    </xf>
    <xf numFmtId="0" fontId="0" fillId="0" borderId="10" xfId="0" applyBorder="1" applyAlignment="1"/>
    <xf numFmtId="0" fontId="0" fillId="0" borderId="11" xfId="0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7"/>
  <sheetViews>
    <sheetView tabSelected="1" zoomScale="118" zoomScaleNormal="118" workbookViewId="0">
      <selection activeCell="B5" sqref="B5"/>
    </sheetView>
  </sheetViews>
  <sheetFormatPr defaultColWidth="9.140625" defaultRowHeight="15" x14ac:dyDescent="0.25"/>
  <cols>
    <col min="1" max="1" width="12.28515625" style="13" customWidth="1"/>
    <col min="2" max="2" width="34.42578125" style="13" customWidth="1"/>
    <col min="3" max="3" width="12.140625" style="13" customWidth="1"/>
    <col min="4" max="4" width="10.85546875" style="13" customWidth="1"/>
    <col min="5" max="5" width="9.85546875" style="13" customWidth="1"/>
    <col min="6" max="6" width="11.28515625" style="13" customWidth="1"/>
    <col min="7" max="7" width="11" style="13" customWidth="1"/>
    <col min="8" max="8" width="11.140625" style="13" customWidth="1"/>
    <col min="9" max="9" width="9.5703125" style="13" customWidth="1"/>
    <col min="10" max="11" width="10.140625" style="13" customWidth="1"/>
    <col min="12" max="18" width="9.140625" style="13"/>
    <col min="19" max="19" width="10" style="13" customWidth="1"/>
    <col min="20" max="16384" width="9.140625" style="13"/>
  </cols>
  <sheetData>
    <row r="2" spans="1:12" ht="15.75" x14ac:dyDescent="0.25">
      <c r="B2" s="64" t="s">
        <v>184</v>
      </c>
    </row>
    <row r="3" spans="1:12" x14ac:dyDescent="0.25">
      <c r="B3" s="70" t="s">
        <v>185</v>
      </c>
    </row>
    <row r="4" spans="1:12" x14ac:dyDescent="0.25">
      <c r="B4" s="70" t="s">
        <v>183</v>
      </c>
      <c r="C4" s="71"/>
      <c r="D4" s="71"/>
      <c r="E4" s="71"/>
      <c r="F4" s="71"/>
      <c r="G4" s="71"/>
      <c r="H4" s="71"/>
      <c r="I4" s="71"/>
      <c r="J4" s="71"/>
      <c r="K4" s="71"/>
    </row>
    <row r="5" spans="1:12" x14ac:dyDescent="0.25">
      <c r="B5" s="70" t="s">
        <v>226</v>
      </c>
      <c r="C5" s="72" t="s">
        <v>225</v>
      </c>
      <c r="D5" s="72"/>
      <c r="E5" s="72"/>
      <c r="F5" s="73"/>
      <c r="G5" s="73"/>
      <c r="H5" s="73"/>
      <c r="I5" s="73"/>
      <c r="J5" s="73"/>
      <c r="K5" s="74"/>
    </row>
    <row r="6" spans="1:12" x14ac:dyDescent="0.25">
      <c r="A6" s="85" t="s">
        <v>186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7"/>
    </row>
    <row r="7" spans="1:12" x14ac:dyDescent="0.25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7"/>
    </row>
    <row r="8" spans="1:12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</row>
    <row r="10" spans="1:12" ht="13.35" customHeight="1" x14ac:dyDescent="0.3">
      <c r="A10" s="82" t="s">
        <v>0</v>
      </c>
      <c r="B10" s="82" t="s">
        <v>1</v>
      </c>
      <c r="C10" s="82" t="s">
        <v>2</v>
      </c>
      <c r="D10" s="82" t="s">
        <v>3</v>
      </c>
      <c r="E10" s="82"/>
      <c r="F10" s="82"/>
      <c r="G10" s="83" t="s">
        <v>4</v>
      </c>
      <c r="H10" s="84" t="s">
        <v>108</v>
      </c>
      <c r="I10" s="84"/>
      <c r="J10" s="84"/>
      <c r="K10" s="84"/>
    </row>
    <row r="11" spans="1:12" ht="13.35" customHeight="1" x14ac:dyDescent="0.3">
      <c r="A11" s="82"/>
      <c r="B11" s="82"/>
      <c r="C11" s="82"/>
      <c r="D11" s="12" t="s">
        <v>5</v>
      </c>
      <c r="E11" s="12" t="s">
        <v>6</v>
      </c>
      <c r="F11" s="12" t="s">
        <v>7</v>
      </c>
      <c r="G11" s="83"/>
      <c r="H11" s="29" t="s">
        <v>109</v>
      </c>
      <c r="I11" s="29" t="s">
        <v>110</v>
      </c>
      <c r="J11" s="29" t="s">
        <v>111</v>
      </c>
      <c r="K11" s="29" t="s">
        <v>112</v>
      </c>
    </row>
    <row r="12" spans="1:12" ht="12" customHeight="1" x14ac:dyDescent="0.25">
      <c r="A12" s="78" t="s">
        <v>8</v>
      </c>
      <c r="B12" s="79"/>
      <c r="C12" s="79"/>
      <c r="D12" s="79"/>
      <c r="E12" s="79"/>
      <c r="F12" s="79"/>
      <c r="G12" s="79"/>
      <c r="H12" s="79"/>
      <c r="I12" s="79"/>
      <c r="J12" s="79"/>
      <c r="K12" s="80"/>
    </row>
    <row r="13" spans="1:12" ht="12.95" customHeight="1" x14ac:dyDescent="0.25">
      <c r="A13" s="12"/>
      <c r="B13" s="16" t="s">
        <v>9</v>
      </c>
      <c r="C13" s="12"/>
      <c r="D13" s="5"/>
      <c r="E13" s="5"/>
      <c r="F13" s="5"/>
      <c r="G13" s="5"/>
    </row>
    <row r="14" spans="1:12" ht="12.95" customHeight="1" x14ac:dyDescent="0.25">
      <c r="A14" s="15">
        <v>203</v>
      </c>
      <c r="B14" s="17" t="s">
        <v>141</v>
      </c>
      <c r="C14" s="15">
        <v>200</v>
      </c>
      <c r="D14" s="18">
        <v>6.588000000000001</v>
      </c>
      <c r="E14" s="18">
        <v>5.0579999999999998</v>
      </c>
      <c r="F14" s="18">
        <v>31.643999999999995</v>
      </c>
      <c r="G14" s="18">
        <v>187</v>
      </c>
      <c r="H14" s="31">
        <v>5.8140000000000001</v>
      </c>
      <c r="I14" s="31">
        <v>10.26</v>
      </c>
      <c r="J14" s="31">
        <v>1.3319999999999999</v>
      </c>
      <c r="K14" s="31">
        <v>0</v>
      </c>
    </row>
    <row r="15" spans="1:12" ht="12.95" customHeight="1" x14ac:dyDescent="0.25">
      <c r="A15" s="15">
        <v>243</v>
      </c>
      <c r="B15" s="17" t="s">
        <v>10</v>
      </c>
      <c r="C15" s="15">
        <v>10</v>
      </c>
      <c r="D15" s="18">
        <v>7.02</v>
      </c>
      <c r="E15" s="18">
        <v>13.68</v>
      </c>
      <c r="F15" s="18">
        <v>0</v>
      </c>
      <c r="G15" s="18">
        <v>151.19999999999999</v>
      </c>
      <c r="H15" s="31">
        <v>24</v>
      </c>
      <c r="I15" s="31">
        <v>12.6</v>
      </c>
      <c r="J15" s="31">
        <v>1.02</v>
      </c>
      <c r="K15" s="31">
        <v>0</v>
      </c>
    </row>
    <row r="16" spans="1:12" ht="12.95" customHeight="1" x14ac:dyDescent="0.25">
      <c r="A16" s="15">
        <v>15</v>
      </c>
      <c r="B16" s="17" t="s">
        <v>187</v>
      </c>
      <c r="C16" s="15">
        <v>50</v>
      </c>
      <c r="D16" s="18">
        <v>5.14</v>
      </c>
      <c r="E16" s="18">
        <v>2.7</v>
      </c>
      <c r="F16" s="18">
        <v>0</v>
      </c>
      <c r="G16" s="18">
        <v>44</v>
      </c>
      <c r="H16" s="30">
        <v>28</v>
      </c>
      <c r="I16" s="30">
        <v>1.32</v>
      </c>
      <c r="J16" s="30">
        <v>3.2000000000000001E-2</v>
      </c>
      <c r="K16" s="30">
        <v>2.2600000000000002E-2</v>
      </c>
    </row>
    <row r="17" spans="1:11" ht="12.95" customHeight="1" x14ac:dyDescent="0.25">
      <c r="A17" s="15">
        <v>382</v>
      </c>
      <c r="B17" s="17" t="s">
        <v>11</v>
      </c>
      <c r="C17" s="15">
        <v>200</v>
      </c>
      <c r="D17" s="18">
        <v>4.08</v>
      </c>
      <c r="E17" s="18">
        <v>3.54</v>
      </c>
      <c r="F17" s="18">
        <v>17.579999999999998</v>
      </c>
      <c r="G17" s="18">
        <v>118.6</v>
      </c>
      <c r="H17" s="31">
        <v>152.22</v>
      </c>
      <c r="I17" s="31">
        <v>21.4</v>
      </c>
      <c r="J17" s="31">
        <v>0.48</v>
      </c>
      <c r="K17" s="31">
        <v>1.58</v>
      </c>
    </row>
    <row r="18" spans="1:11" ht="12.95" customHeight="1" x14ac:dyDescent="0.25">
      <c r="A18" s="15"/>
      <c r="B18" s="17" t="s">
        <v>178</v>
      </c>
      <c r="C18" s="15">
        <v>40</v>
      </c>
      <c r="D18" s="18">
        <v>3.08</v>
      </c>
      <c r="E18" s="18">
        <v>1.2</v>
      </c>
      <c r="F18" s="18">
        <v>19.920000000000002</v>
      </c>
      <c r="G18" s="18">
        <v>93</v>
      </c>
      <c r="H18" s="31">
        <v>93</v>
      </c>
      <c r="I18" s="31">
        <v>13.2</v>
      </c>
      <c r="J18" s="31">
        <v>0.8</v>
      </c>
      <c r="K18" s="31">
        <v>0</v>
      </c>
    </row>
    <row r="19" spans="1:11" ht="12.95" customHeight="1" x14ac:dyDescent="0.25">
      <c r="A19" s="81" t="s">
        <v>188</v>
      </c>
      <c r="B19" s="81"/>
      <c r="C19" s="81"/>
      <c r="D19" s="18">
        <f>SUM(D14:D18)</f>
        <v>25.908000000000001</v>
      </c>
      <c r="E19" s="18">
        <f t="shared" ref="E19:K19" si="0">SUM(E14:E18)</f>
        <v>26.177999999999997</v>
      </c>
      <c r="F19" s="18">
        <f t="shared" si="0"/>
        <v>69.143999999999991</v>
      </c>
      <c r="G19" s="18">
        <f t="shared" si="0"/>
        <v>593.79999999999995</v>
      </c>
      <c r="H19" s="18">
        <f t="shared" si="0"/>
        <v>303.03399999999999</v>
      </c>
      <c r="I19" s="18">
        <f t="shared" si="0"/>
        <v>58.78</v>
      </c>
      <c r="J19" s="18">
        <f t="shared" si="0"/>
        <v>3.6639999999999997</v>
      </c>
      <c r="K19" s="18">
        <f t="shared" si="0"/>
        <v>1.6026</v>
      </c>
    </row>
    <row r="20" spans="1:11" ht="12" customHeight="1" x14ac:dyDescent="0.25">
      <c r="A20" s="15"/>
      <c r="B20" s="16" t="s">
        <v>12</v>
      </c>
      <c r="C20" s="15"/>
      <c r="D20" s="18"/>
      <c r="E20" s="18"/>
      <c r="F20" s="18"/>
      <c r="G20" s="18"/>
    </row>
    <row r="21" spans="1:11" ht="12.95" customHeight="1" x14ac:dyDescent="0.25">
      <c r="A21" s="37"/>
      <c r="B21" s="17" t="s">
        <v>34</v>
      </c>
      <c r="C21" s="15">
        <v>185</v>
      </c>
      <c r="D21" s="18">
        <v>0.8</v>
      </c>
      <c r="E21" s="18">
        <v>0.8</v>
      </c>
      <c r="F21" s="18">
        <v>19.600000000000001</v>
      </c>
      <c r="G21" s="18">
        <v>80</v>
      </c>
      <c r="H21" s="31">
        <v>38</v>
      </c>
      <c r="I21" s="31">
        <v>36</v>
      </c>
      <c r="J21" s="31">
        <v>4.4000000000000004</v>
      </c>
      <c r="K21" s="31">
        <v>26</v>
      </c>
    </row>
    <row r="22" spans="1:11" ht="12.95" customHeight="1" x14ac:dyDescent="0.25">
      <c r="A22" s="15">
        <v>410</v>
      </c>
      <c r="B22" s="17" t="s">
        <v>13</v>
      </c>
      <c r="C22" s="15">
        <v>75</v>
      </c>
      <c r="D22" s="18">
        <v>0.56499999999999995</v>
      </c>
      <c r="E22" s="18">
        <v>1.0049999999999999</v>
      </c>
      <c r="F22" s="18">
        <v>15.1</v>
      </c>
      <c r="G22" s="18">
        <v>75.2</v>
      </c>
      <c r="H22" s="31">
        <v>2.819</v>
      </c>
      <c r="I22" s="31">
        <v>8.6999999999999993</v>
      </c>
      <c r="J22" s="31">
        <v>9.1999999999999998E-2</v>
      </c>
      <c r="K22" s="31">
        <v>0</v>
      </c>
    </row>
    <row r="23" spans="1:11" ht="12.95" customHeight="1" x14ac:dyDescent="0.25">
      <c r="A23" s="15"/>
      <c r="B23" s="17" t="s">
        <v>14</v>
      </c>
      <c r="C23" s="15">
        <v>200</v>
      </c>
      <c r="D23" s="18">
        <v>0</v>
      </c>
      <c r="E23" s="18">
        <v>0</v>
      </c>
      <c r="F23" s="18">
        <v>20</v>
      </c>
      <c r="G23" s="18">
        <v>80</v>
      </c>
      <c r="H23" s="31">
        <v>14</v>
      </c>
      <c r="I23" s="31">
        <v>8</v>
      </c>
      <c r="J23" s="31">
        <v>0.6</v>
      </c>
      <c r="K23" s="31">
        <v>4</v>
      </c>
    </row>
    <row r="24" spans="1:11" ht="12.95" customHeight="1" x14ac:dyDescent="0.25">
      <c r="A24" s="81" t="s">
        <v>15</v>
      </c>
      <c r="B24" s="81"/>
      <c r="C24" s="81"/>
      <c r="D24" s="18">
        <f>SUM(D21:D23)</f>
        <v>1.365</v>
      </c>
      <c r="E24" s="18">
        <f t="shared" ref="E24:K24" si="1">SUM(E21:E23)</f>
        <v>1.8049999999999999</v>
      </c>
      <c r="F24" s="18">
        <f t="shared" si="1"/>
        <v>54.7</v>
      </c>
      <c r="G24" s="18">
        <f t="shared" si="1"/>
        <v>235.2</v>
      </c>
      <c r="H24" s="18">
        <f t="shared" si="1"/>
        <v>54.819000000000003</v>
      </c>
      <c r="I24" s="18">
        <f t="shared" si="1"/>
        <v>52.7</v>
      </c>
      <c r="J24" s="18">
        <f t="shared" si="1"/>
        <v>5.0919999999999996</v>
      </c>
      <c r="K24" s="18">
        <f t="shared" si="1"/>
        <v>30</v>
      </c>
    </row>
    <row r="25" spans="1:11" ht="11.25" customHeight="1" x14ac:dyDescent="0.25">
      <c r="A25" s="19"/>
      <c r="B25" s="16" t="s">
        <v>16</v>
      </c>
      <c r="C25" s="19"/>
      <c r="D25" s="18"/>
      <c r="E25" s="18"/>
      <c r="F25" s="18"/>
      <c r="G25" s="18"/>
    </row>
    <row r="26" spans="1:11" ht="12.95" customHeight="1" x14ac:dyDescent="0.25">
      <c r="A26" s="15">
        <v>53</v>
      </c>
      <c r="B26" s="17" t="s">
        <v>174</v>
      </c>
      <c r="C26" s="15">
        <v>60</v>
      </c>
      <c r="D26" s="18">
        <v>0.84479999999999988</v>
      </c>
      <c r="E26" s="18">
        <v>3.6071999999999997</v>
      </c>
      <c r="F26" s="18">
        <v>4.9559999999999995</v>
      </c>
      <c r="G26" s="18">
        <v>75</v>
      </c>
      <c r="H26" s="31">
        <v>21.278400000000001</v>
      </c>
      <c r="I26" s="31">
        <v>12.417</v>
      </c>
      <c r="J26" s="31">
        <v>0.7944</v>
      </c>
      <c r="K26" s="31">
        <v>39.9</v>
      </c>
    </row>
    <row r="27" spans="1:11" ht="12.95" customHeight="1" x14ac:dyDescent="0.25">
      <c r="A27" s="15">
        <v>102</v>
      </c>
      <c r="B27" s="17" t="s">
        <v>17</v>
      </c>
      <c r="C27" s="15">
        <v>200</v>
      </c>
      <c r="D27" s="18">
        <v>4.4000000000000004</v>
      </c>
      <c r="E27" s="18">
        <v>4.2</v>
      </c>
      <c r="F27" s="18">
        <v>13.2</v>
      </c>
      <c r="G27" s="18">
        <v>118.6</v>
      </c>
      <c r="H27" s="31">
        <v>34.14</v>
      </c>
      <c r="I27" s="31">
        <v>28.46</v>
      </c>
      <c r="J27" s="31">
        <v>1.64</v>
      </c>
      <c r="K27" s="31">
        <v>4.66</v>
      </c>
    </row>
    <row r="28" spans="1:11" ht="12.95" customHeight="1" x14ac:dyDescent="0.25">
      <c r="A28" s="15">
        <v>233</v>
      </c>
      <c r="B28" s="17" t="s">
        <v>129</v>
      </c>
      <c r="C28" s="15" t="s">
        <v>190</v>
      </c>
      <c r="D28" s="15">
        <v>5.44</v>
      </c>
      <c r="E28" s="15">
        <v>5.4479999999999995</v>
      </c>
      <c r="F28" s="15">
        <v>7.7360000000000007</v>
      </c>
      <c r="G28" s="18">
        <v>142</v>
      </c>
      <c r="H28" s="31">
        <v>47.631999999999998</v>
      </c>
      <c r="I28" s="31">
        <v>18.831999999999997</v>
      </c>
      <c r="J28" s="31">
        <v>0.496</v>
      </c>
      <c r="K28" s="31">
        <v>3.56</v>
      </c>
    </row>
    <row r="29" spans="1:11" ht="12.95" customHeight="1" x14ac:dyDescent="0.25">
      <c r="A29" s="15">
        <v>126</v>
      </c>
      <c r="B29" s="17" t="s">
        <v>144</v>
      </c>
      <c r="C29" s="15">
        <v>150</v>
      </c>
      <c r="D29" s="18">
        <v>3.6360000000000001</v>
      </c>
      <c r="E29" s="18">
        <v>7.1279999999999992</v>
      </c>
      <c r="F29" s="18">
        <v>25.181999999999999</v>
      </c>
      <c r="G29" s="18">
        <v>152</v>
      </c>
      <c r="H29" s="31">
        <v>24.588000000000001</v>
      </c>
      <c r="I29" s="31">
        <v>36.576000000000001</v>
      </c>
      <c r="J29" s="31">
        <v>1.476</v>
      </c>
      <c r="K29" s="31">
        <v>25.956</v>
      </c>
    </row>
    <row r="30" spans="1:11" ht="12.95" customHeight="1" x14ac:dyDescent="0.25">
      <c r="A30" s="15">
        <v>357</v>
      </c>
      <c r="B30" s="17" t="s">
        <v>180</v>
      </c>
      <c r="C30" s="15">
        <v>200</v>
      </c>
      <c r="D30" s="18">
        <v>0.24</v>
      </c>
      <c r="E30" s="18">
        <v>0.1</v>
      </c>
      <c r="F30" s="18">
        <v>31.36</v>
      </c>
      <c r="G30" s="18">
        <v>149.80000000000001</v>
      </c>
      <c r="H30" s="31">
        <v>15.7</v>
      </c>
      <c r="I30" s="31">
        <v>2.3199999999999998</v>
      </c>
      <c r="J30" s="31">
        <v>2.6</v>
      </c>
      <c r="K30" s="31">
        <v>2.4</v>
      </c>
    </row>
    <row r="31" spans="1:11" ht="12.95" customHeight="1" x14ac:dyDescent="0.25">
      <c r="A31" s="15"/>
      <c r="B31" s="17" t="s">
        <v>179</v>
      </c>
      <c r="C31" s="15">
        <v>0.06</v>
      </c>
      <c r="D31" s="18"/>
      <c r="E31" s="18"/>
      <c r="F31" s="18"/>
      <c r="G31" s="18"/>
      <c r="H31" s="31"/>
      <c r="I31" s="31"/>
      <c r="J31" s="31"/>
      <c r="K31" s="31"/>
    </row>
    <row r="32" spans="1:11" ht="12.95" customHeight="1" x14ac:dyDescent="0.25">
      <c r="A32" s="15"/>
      <c r="B32" s="17" t="s">
        <v>20</v>
      </c>
      <c r="C32" s="15">
        <v>40</v>
      </c>
      <c r="D32" s="18">
        <v>1.96</v>
      </c>
      <c r="E32" s="18">
        <v>0.4</v>
      </c>
      <c r="F32" s="18">
        <v>18.399999999999999</v>
      </c>
      <c r="G32" s="18">
        <v>92</v>
      </c>
      <c r="H32" s="30">
        <v>7.2</v>
      </c>
      <c r="I32" s="30">
        <v>8</v>
      </c>
      <c r="J32" s="30">
        <v>1.1599999999999999</v>
      </c>
      <c r="K32" s="30">
        <v>0</v>
      </c>
    </row>
    <row r="33" spans="1:11" ht="12.95" customHeight="1" x14ac:dyDescent="0.25">
      <c r="A33" s="15"/>
      <c r="B33" s="17" t="s">
        <v>21</v>
      </c>
      <c r="C33" s="15">
        <v>40</v>
      </c>
      <c r="D33" s="18">
        <v>3.16</v>
      </c>
      <c r="E33" s="18">
        <v>0.4</v>
      </c>
      <c r="F33" s="18">
        <v>19.239999999999998</v>
      </c>
      <c r="G33" s="18">
        <v>95.6</v>
      </c>
      <c r="H33" s="30">
        <v>9.1999999999999993</v>
      </c>
      <c r="I33" s="30">
        <v>13.2</v>
      </c>
      <c r="J33" s="30">
        <v>0.8</v>
      </c>
      <c r="K33" s="30">
        <v>0</v>
      </c>
    </row>
    <row r="34" spans="1:11" ht="12.95" customHeight="1" x14ac:dyDescent="0.25">
      <c r="A34" s="81" t="s">
        <v>22</v>
      </c>
      <c r="B34" s="81"/>
      <c r="C34" s="81"/>
      <c r="D34" s="18">
        <f>SUM(D26:D33)</f>
        <v>19.680800000000001</v>
      </c>
      <c r="E34" s="18">
        <f t="shared" ref="E34:K34" si="2">SUM(E26:E33)</f>
        <v>21.283199999999997</v>
      </c>
      <c r="F34" s="18">
        <f t="shared" si="2"/>
        <v>120.074</v>
      </c>
      <c r="G34" s="18">
        <f t="shared" si="2"/>
        <v>825.00000000000011</v>
      </c>
      <c r="H34" s="18">
        <f t="shared" si="2"/>
        <v>159.73839999999996</v>
      </c>
      <c r="I34" s="18">
        <f t="shared" si="2"/>
        <v>119.80499999999999</v>
      </c>
      <c r="J34" s="18">
        <f t="shared" si="2"/>
        <v>8.9664000000000001</v>
      </c>
      <c r="K34" s="18">
        <f t="shared" si="2"/>
        <v>76.476000000000013</v>
      </c>
    </row>
    <row r="35" spans="1:11" ht="12.95" customHeight="1" x14ac:dyDescent="0.25">
      <c r="A35" s="15"/>
      <c r="B35" s="16" t="s">
        <v>23</v>
      </c>
      <c r="C35" s="15"/>
      <c r="D35" s="18"/>
      <c r="E35" s="18"/>
      <c r="F35" s="18"/>
      <c r="G35" s="18"/>
    </row>
    <row r="36" spans="1:11" ht="12.95" customHeight="1" x14ac:dyDescent="0.25">
      <c r="A36" s="15">
        <v>70</v>
      </c>
      <c r="B36" s="17" t="s">
        <v>171</v>
      </c>
      <c r="C36" s="15">
        <v>60</v>
      </c>
      <c r="D36" s="18">
        <v>0.64</v>
      </c>
      <c r="E36" s="18">
        <v>0.08</v>
      </c>
      <c r="F36" s="18">
        <v>1.36</v>
      </c>
      <c r="G36" s="18">
        <v>16</v>
      </c>
      <c r="H36" s="31">
        <v>18.399999999999999</v>
      </c>
      <c r="I36" s="31">
        <v>11.2</v>
      </c>
      <c r="J36" s="31">
        <v>0.48</v>
      </c>
      <c r="K36" s="31">
        <v>2.8</v>
      </c>
    </row>
    <row r="37" spans="1:11" ht="12.95" customHeight="1" x14ac:dyDescent="0.25">
      <c r="A37" s="15">
        <v>279</v>
      </c>
      <c r="B37" s="17" t="s">
        <v>24</v>
      </c>
      <c r="C37" s="15" t="s">
        <v>189</v>
      </c>
      <c r="D37" s="18">
        <v>8.8000000000000007</v>
      </c>
      <c r="E37" s="18">
        <v>13.063999999999998</v>
      </c>
      <c r="F37" s="18">
        <v>9.6639999999999997</v>
      </c>
      <c r="G37" s="18">
        <v>158</v>
      </c>
      <c r="H37" s="31">
        <v>6.2079999999999993</v>
      </c>
      <c r="I37" s="31">
        <v>11</v>
      </c>
      <c r="J37" s="31">
        <v>0.61599999999999999</v>
      </c>
      <c r="K37" s="31">
        <v>0.36</v>
      </c>
    </row>
    <row r="38" spans="1:11" ht="12.95" customHeight="1" x14ac:dyDescent="0.25">
      <c r="A38" s="15">
        <v>321</v>
      </c>
      <c r="B38" s="17" t="s">
        <v>25</v>
      </c>
      <c r="C38" s="15">
        <v>150</v>
      </c>
      <c r="D38" s="18">
        <v>3.8160000000000003</v>
      </c>
      <c r="E38" s="18">
        <v>8.0640000000000001</v>
      </c>
      <c r="F38" s="18">
        <v>8.370000000000001</v>
      </c>
      <c r="G38" s="18">
        <v>143.63999999999999</v>
      </c>
      <c r="H38" s="31">
        <v>106.74</v>
      </c>
      <c r="I38" s="31">
        <v>37.169999999999995</v>
      </c>
      <c r="J38" s="31">
        <v>1.5119999999999998</v>
      </c>
      <c r="K38" s="31">
        <v>20.340000000000003</v>
      </c>
    </row>
    <row r="39" spans="1:11" ht="12.95" customHeight="1" x14ac:dyDescent="0.25">
      <c r="A39" s="15">
        <v>349</v>
      </c>
      <c r="B39" s="17" t="s">
        <v>33</v>
      </c>
      <c r="C39" s="15">
        <v>200</v>
      </c>
      <c r="D39" s="18">
        <v>0.66200000000000003</v>
      </c>
      <c r="E39" s="18">
        <v>0.09</v>
      </c>
      <c r="F39" s="18">
        <v>32.020000000000003</v>
      </c>
      <c r="G39" s="18">
        <v>83</v>
      </c>
      <c r="H39" s="31">
        <v>32.479999999999997</v>
      </c>
      <c r="I39" s="31">
        <v>17.46</v>
      </c>
      <c r="J39" s="31">
        <v>0.69799999999999995</v>
      </c>
      <c r="K39" s="31">
        <v>0.72599999999999998</v>
      </c>
    </row>
    <row r="40" spans="1:11" ht="12.95" customHeight="1" x14ac:dyDescent="0.25">
      <c r="A40" s="15"/>
      <c r="B40" s="17" t="s">
        <v>20</v>
      </c>
      <c r="C40" s="15">
        <v>40</v>
      </c>
      <c r="D40" s="18">
        <v>1.96</v>
      </c>
      <c r="E40" s="18">
        <v>0.4</v>
      </c>
      <c r="F40" s="18">
        <v>18.399999999999999</v>
      </c>
      <c r="G40" s="18">
        <v>92</v>
      </c>
      <c r="H40" s="30">
        <v>7.2</v>
      </c>
      <c r="I40" s="30">
        <v>8</v>
      </c>
      <c r="J40" s="30">
        <v>1.1599999999999999</v>
      </c>
      <c r="K40" s="30">
        <v>0</v>
      </c>
    </row>
    <row r="41" spans="1:11" ht="12.95" customHeight="1" x14ac:dyDescent="0.25">
      <c r="A41" s="15"/>
      <c r="B41" s="17" t="s">
        <v>21</v>
      </c>
      <c r="C41" s="15">
        <v>40</v>
      </c>
      <c r="D41" s="18">
        <v>3.16</v>
      </c>
      <c r="E41" s="18">
        <v>0.4</v>
      </c>
      <c r="F41" s="18">
        <v>19.239999999999998</v>
      </c>
      <c r="G41" s="18">
        <v>95.6</v>
      </c>
      <c r="H41" s="30">
        <v>9.1999999999999993</v>
      </c>
      <c r="I41" s="30">
        <v>13.2</v>
      </c>
      <c r="J41" s="30">
        <v>0.8</v>
      </c>
      <c r="K41" s="30">
        <v>0</v>
      </c>
    </row>
    <row r="42" spans="1:11" ht="12.95" customHeight="1" x14ac:dyDescent="0.25">
      <c r="A42" s="81" t="s">
        <v>26</v>
      </c>
      <c r="B42" s="81"/>
      <c r="C42" s="81"/>
      <c r="D42" s="18">
        <f>SUM(D36:D41)</f>
        <v>19.038000000000004</v>
      </c>
      <c r="E42" s="18">
        <f t="shared" ref="E42:K42" si="3">SUM(E36:E41)</f>
        <v>22.097999999999995</v>
      </c>
      <c r="F42" s="18">
        <f t="shared" si="3"/>
        <v>89.053999999999988</v>
      </c>
      <c r="G42" s="18">
        <f t="shared" si="3"/>
        <v>588.24</v>
      </c>
      <c r="H42" s="18">
        <f t="shared" si="3"/>
        <v>180.22799999999995</v>
      </c>
      <c r="I42" s="18">
        <f t="shared" si="3"/>
        <v>98.029999999999987</v>
      </c>
      <c r="J42" s="18">
        <f t="shared" si="3"/>
        <v>5.2659999999999991</v>
      </c>
      <c r="K42" s="18">
        <f t="shared" si="3"/>
        <v>24.226000000000003</v>
      </c>
    </row>
    <row r="43" spans="1:11" ht="12.95" customHeight="1" x14ac:dyDescent="0.25">
      <c r="A43" s="15"/>
      <c r="B43" s="16" t="s">
        <v>27</v>
      </c>
      <c r="C43" s="15"/>
      <c r="D43" s="18"/>
      <c r="E43" s="18"/>
      <c r="F43" s="18"/>
      <c r="G43" s="18"/>
    </row>
    <row r="44" spans="1:11" ht="12.95" customHeight="1" x14ac:dyDescent="0.25">
      <c r="A44" s="15">
        <v>386</v>
      </c>
      <c r="B44" s="17" t="s">
        <v>28</v>
      </c>
      <c r="C44" s="15">
        <v>150</v>
      </c>
      <c r="D44" s="18">
        <v>4.5</v>
      </c>
      <c r="E44" s="18">
        <v>3.45</v>
      </c>
      <c r="F44" s="18">
        <v>6.75</v>
      </c>
      <c r="G44" s="18">
        <v>108</v>
      </c>
      <c r="H44" s="30">
        <v>270</v>
      </c>
      <c r="I44" s="30">
        <v>21</v>
      </c>
      <c r="J44" s="30">
        <v>0</v>
      </c>
      <c r="K44" s="30">
        <v>1.65</v>
      </c>
    </row>
    <row r="45" spans="1:11" ht="12.95" customHeight="1" x14ac:dyDescent="0.25">
      <c r="A45" s="15"/>
      <c r="B45" s="17" t="s">
        <v>178</v>
      </c>
      <c r="C45" s="23">
        <v>30</v>
      </c>
      <c r="D45" s="24">
        <v>2.31</v>
      </c>
      <c r="E45" s="24">
        <v>0.9</v>
      </c>
      <c r="F45" s="24">
        <v>14.94</v>
      </c>
      <c r="G45" s="24">
        <v>35</v>
      </c>
      <c r="H45" s="30">
        <v>6.6</v>
      </c>
      <c r="I45" s="30">
        <v>9.9</v>
      </c>
      <c r="J45" s="30">
        <v>0.6</v>
      </c>
      <c r="K45" s="30">
        <v>0</v>
      </c>
    </row>
    <row r="46" spans="1:11" ht="12.95" customHeight="1" x14ac:dyDescent="0.25">
      <c r="A46" s="81" t="s">
        <v>29</v>
      </c>
      <c r="B46" s="81"/>
      <c r="C46" s="81"/>
      <c r="D46" s="18">
        <f t="shared" ref="D46:K46" si="4">SUM(D44:D45)</f>
        <v>6.8100000000000005</v>
      </c>
      <c r="E46" s="18">
        <f t="shared" si="4"/>
        <v>4.3500000000000005</v>
      </c>
      <c r="F46" s="18">
        <f t="shared" si="4"/>
        <v>21.689999999999998</v>
      </c>
      <c r="G46" s="18">
        <f t="shared" si="4"/>
        <v>143</v>
      </c>
      <c r="H46" s="18">
        <f t="shared" si="4"/>
        <v>276.60000000000002</v>
      </c>
      <c r="I46" s="18">
        <f t="shared" si="4"/>
        <v>30.9</v>
      </c>
      <c r="J46" s="18">
        <f t="shared" si="4"/>
        <v>0.6</v>
      </c>
      <c r="K46" s="18">
        <f t="shared" si="4"/>
        <v>1.65</v>
      </c>
    </row>
    <row r="47" spans="1:11" ht="12.95" customHeight="1" x14ac:dyDescent="0.25">
      <c r="A47" s="81" t="s">
        <v>30</v>
      </c>
      <c r="B47" s="81"/>
      <c r="C47" s="81"/>
      <c r="D47" s="3">
        <f>D19+D24+D34+D42+D46</f>
        <v>72.801800000000014</v>
      </c>
      <c r="E47" s="3">
        <f t="shared" ref="E47:K47" si="5">E19+E24+E34+E42+E46</f>
        <v>75.714199999999991</v>
      </c>
      <c r="F47" s="3">
        <f t="shared" si="5"/>
        <v>354.66199999999998</v>
      </c>
      <c r="G47" s="3">
        <f t="shared" si="5"/>
        <v>2385.2399999999998</v>
      </c>
      <c r="H47" s="3">
        <f t="shared" si="5"/>
        <v>974.4194</v>
      </c>
      <c r="I47" s="3">
        <f t="shared" si="5"/>
        <v>360.21499999999997</v>
      </c>
      <c r="J47" s="3">
        <f t="shared" si="5"/>
        <v>23.5884</v>
      </c>
      <c r="K47" s="3">
        <f t="shared" si="5"/>
        <v>133.95460000000003</v>
      </c>
    </row>
    <row r="48" spans="1:11" ht="13.35" customHeight="1" x14ac:dyDescent="0.3">
      <c r="A48" s="82" t="s">
        <v>0</v>
      </c>
      <c r="B48" s="82" t="s">
        <v>1</v>
      </c>
      <c r="C48" s="82" t="s">
        <v>2</v>
      </c>
      <c r="D48" s="82" t="s">
        <v>3</v>
      </c>
      <c r="E48" s="82"/>
      <c r="F48" s="82"/>
      <c r="G48" s="83" t="s">
        <v>4</v>
      </c>
      <c r="H48" s="84" t="s">
        <v>108</v>
      </c>
      <c r="I48" s="84"/>
      <c r="J48" s="84"/>
      <c r="K48" s="84"/>
    </row>
    <row r="49" spans="1:11" ht="13.35" customHeight="1" x14ac:dyDescent="0.3">
      <c r="A49" s="82"/>
      <c r="B49" s="82"/>
      <c r="C49" s="82"/>
      <c r="D49" s="12" t="s">
        <v>5</v>
      </c>
      <c r="E49" s="12" t="s">
        <v>6</v>
      </c>
      <c r="F49" s="12" t="s">
        <v>7</v>
      </c>
      <c r="G49" s="83"/>
      <c r="H49" s="29" t="s">
        <v>109</v>
      </c>
      <c r="I49" s="29" t="s">
        <v>110</v>
      </c>
      <c r="J49" s="29" t="s">
        <v>111</v>
      </c>
      <c r="K49" s="29" t="s">
        <v>112</v>
      </c>
    </row>
    <row r="50" spans="1:11" ht="13.35" customHeight="1" x14ac:dyDescent="0.25">
      <c r="A50" s="78" t="s">
        <v>31</v>
      </c>
      <c r="B50" s="79"/>
      <c r="C50" s="79"/>
      <c r="D50" s="79"/>
      <c r="E50" s="79"/>
      <c r="F50" s="79"/>
      <c r="G50" s="79"/>
      <c r="H50" s="79"/>
      <c r="I50" s="79"/>
      <c r="J50" s="79"/>
      <c r="K50" s="80"/>
    </row>
    <row r="51" spans="1:11" ht="13.35" customHeight="1" x14ac:dyDescent="0.25">
      <c r="A51" s="15"/>
      <c r="B51" s="16" t="s">
        <v>9</v>
      </c>
      <c r="C51" s="15"/>
      <c r="D51" s="17"/>
      <c r="E51" s="17"/>
      <c r="F51" s="17"/>
      <c r="G51" s="17"/>
    </row>
    <row r="52" spans="1:11" ht="13.35" customHeight="1" x14ac:dyDescent="0.25">
      <c r="A52" s="15">
        <v>208</v>
      </c>
      <c r="B52" s="17" t="s">
        <v>101</v>
      </c>
      <c r="C52" s="15" t="s">
        <v>103</v>
      </c>
      <c r="D52" s="18">
        <v>17.18</v>
      </c>
      <c r="E52" s="18">
        <v>15.04</v>
      </c>
      <c r="F52" s="18">
        <v>40.26</v>
      </c>
      <c r="G52" s="18">
        <v>278</v>
      </c>
      <c r="H52" s="31">
        <v>128.9</v>
      </c>
      <c r="I52" s="31">
        <v>63.71200000000001</v>
      </c>
      <c r="J52" s="31">
        <v>1.66</v>
      </c>
      <c r="K52" s="31">
        <v>0.16</v>
      </c>
    </row>
    <row r="53" spans="1:11" ht="13.35" customHeight="1" x14ac:dyDescent="0.25">
      <c r="A53" s="15">
        <v>15</v>
      </c>
      <c r="B53" s="17" t="s">
        <v>32</v>
      </c>
      <c r="C53" s="15">
        <v>15</v>
      </c>
      <c r="D53" s="18">
        <v>3.855</v>
      </c>
      <c r="E53" s="18">
        <v>2.0249999999999999</v>
      </c>
      <c r="F53" s="18">
        <v>0</v>
      </c>
      <c r="G53" s="18">
        <v>33.6</v>
      </c>
      <c r="H53" s="31">
        <v>21</v>
      </c>
      <c r="I53" s="31">
        <v>0.99</v>
      </c>
      <c r="J53" s="31">
        <v>2.4E-2</v>
      </c>
      <c r="K53" s="21">
        <v>1.695E-2</v>
      </c>
    </row>
    <row r="54" spans="1:11" ht="13.35" customHeight="1" x14ac:dyDescent="0.25">
      <c r="A54" s="15">
        <v>14</v>
      </c>
      <c r="B54" s="17" t="s">
        <v>10</v>
      </c>
      <c r="C54" s="15">
        <v>10</v>
      </c>
      <c r="D54" s="18">
        <v>0.08</v>
      </c>
      <c r="E54" s="18">
        <v>7.25</v>
      </c>
      <c r="F54" s="18">
        <v>0.13</v>
      </c>
      <c r="G54" s="18">
        <v>66.099999999999994</v>
      </c>
      <c r="H54" s="31">
        <v>0.24</v>
      </c>
      <c r="I54" s="31">
        <v>0</v>
      </c>
      <c r="J54" s="31">
        <v>2E-3</v>
      </c>
      <c r="K54" s="31">
        <v>0</v>
      </c>
    </row>
    <row r="55" spans="1:11" ht="13.35" customHeight="1" x14ac:dyDescent="0.25">
      <c r="A55" s="15">
        <v>382</v>
      </c>
      <c r="B55" s="17" t="s">
        <v>130</v>
      </c>
      <c r="C55" s="15">
        <v>200</v>
      </c>
      <c r="D55" s="18">
        <v>4.08</v>
      </c>
      <c r="E55" s="18">
        <v>3.54</v>
      </c>
      <c r="F55" s="18">
        <v>17.579999999999998</v>
      </c>
      <c r="G55" s="18">
        <v>118.6</v>
      </c>
      <c r="H55" s="31">
        <v>152.22</v>
      </c>
      <c r="I55" s="31">
        <v>21.4</v>
      </c>
      <c r="J55" s="31">
        <v>0.48</v>
      </c>
      <c r="K55" s="31">
        <v>1.58</v>
      </c>
    </row>
    <row r="56" spans="1:11" ht="13.35" customHeight="1" x14ac:dyDescent="0.25">
      <c r="A56" s="15"/>
      <c r="B56" s="17" t="s">
        <v>178</v>
      </c>
      <c r="C56" s="15" t="s">
        <v>194</v>
      </c>
      <c r="D56" s="18">
        <v>3.08</v>
      </c>
      <c r="E56" s="18">
        <v>1.2</v>
      </c>
      <c r="F56" s="18">
        <v>19.920000000000002</v>
      </c>
      <c r="G56" s="18">
        <v>93</v>
      </c>
      <c r="H56" s="31">
        <v>8.8000000000000007</v>
      </c>
      <c r="I56" s="31">
        <v>13.2</v>
      </c>
      <c r="J56" s="31">
        <v>0.8</v>
      </c>
      <c r="K56" s="31">
        <v>0</v>
      </c>
    </row>
    <row r="57" spans="1:11" ht="13.35" customHeight="1" x14ac:dyDescent="0.25">
      <c r="A57" s="81" t="s">
        <v>188</v>
      </c>
      <c r="B57" s="81"/>
      <c r="C57" s="81"/>
      <c r="D57" s="18">
        <f>SUM(D52:D56)</f>
        <v>28.274999999999999</v>
      </c>
      <c r="E57" s="18">
        <f t="shared" ref="E57:K57" si="6">SUM(E52:E56)</f>
        <v>29.054999999999996</v>
      </c>
      <c r="F57" s="18">
        <f t="shared" si="6"/>
        <v>77.89</v>
      </c>
      <c r="G57" s="18">
        <f t="shared" si="6"/>
        <v>589.30000000000007</v>
      </c>
      <c r="H57" s="18">
        <f t="shared" si="6"/>
        <v>311.16000000000003</v>
      </c>
      <c r="I57" s="18">
        <f t="shared" si="6"/>
        <v>99.302000000000007</v>
      </c>
      <c r="J57" s="18">
        <f t="shared" si="6"/>
        <v>2.9660000000000002</v>
      </c>
      <c r="K57" s="18">
        <f t="shared" si="6"/>
        <v>1.75695</v>
      </c>
    </row>
    <row r="58" spans="1:11" ht="13.35" customHeight="1" x14ac:dyDescent="0.25">
      <c r="A58" s="15"/>
      <c r="B58" s="16" t="s">
        <v>12</v>
      </c>
      <c r="C58" s="15"/>
      <c r="D58" s="18"/>
      <c r="E58" s="18"/>
      <c r="F58" s="18"/>
      <c r="G58" s="18"/>
    </row>
    <row r="59" spans="1:11" ht="13.35" customHeight="1" x14ac:dyDescent="0.25">
      <c r="A59" s="15"/>
      <c r="B59" s="17" t="s">
        <v>131</v>
      </c>
      <c r="C59" s="15">
        <v>50</v>
      </c>
      <c r="D59" s="18">
        <v>2.6039999999999996</v>
      </c>
      <c r="E59" s="18">
        <v>7.72</v>
      </c>
      <c r="F59" s="18">
        <v>19.636000000000003</v>
      </c>
      <c r="G59" s="18">
        <v>92</v>
      </c>
      <c r="H59" s="31">
        <v>0</v>
      </c>
      <c r="I59" s="31">
        <v>0</v>
      </c>
      <c r="J59" s="31">
        <v>0</v>
      </c>
      <c r="K59" s="31">
        <v>0</v>
      </c>
    </row>
    <row r="60" spans="1:11" ht="13.35" customHeight="1" x14ac:dyDescent="0.25">
      <c r="A60" s="15"/>
      <c r="B60" s="17" t="s">
        <v>100</v>
      </c>
      <c r="C60" s="15">
        <v>185</v>
      </c>
      <c r="D60" s="18">
        <v>0.8</v>
      </c>
      <c r="E60" s="18">
        <v>0.8</v>
      </c>
      <c r="F60" s="18">
        <v>19.600000000000001</v>
      </c>
      <c r="G60" s="18">
        <v>80</v>
      </c>
      <c r="H60" s="31">
        <v>38</v>
      </c>
      <c r="I60" s="31">
        <v>36</v>
      </c>
      <c r="J60" s="31">
        <v>4.4000000000000004</v>
      </c>
      <c r="K60" s="31">
        <v>26</v>
      </c>
    </row>
    <row r="61" spans="1:11" ht="13.35" customHeight="1" x14ac:dyDescent="0.25">
      <c r="A61" s="15">
        <v>376</v>
      </c>
      <c r="B61" s="17" t="s">
        <v>41</v>
      </c>
      <c r="C61" s="15">
        <v>200</v>
      </c>
      <c r="D61" s="18">
        <v>0</v>
      </c>
      <c r="E61" s="18">
        <v>0</v>
      </c>
      <c r="F61" s="18">
        <v>20</v>
      </c>
      <c r="G61" s="18">
        <v>80</v>
      </c>
      <c r="H61" s="31">
        <v>14</v>
      </c>
      <c r="I61" s="31">
        <v>8</v>
      </c>
      <c r="J61" s="31">
        <v>0.6</v>
      </c>
      <c r="K61" s="31">
        <v>4</v>
      </c>
    </row>
    <row r="62" spans="1:11" ht="13.35" customHeight="1" x14ac:dyDescent="0.25">
      <c r="A62" s="81" t="s">
        <v>15</v>
      </c>
      <c r="B62" s="81"/>
      <c r="C62" s="81"/>
      <c r="D62" s="18">
        <f>SUM(D59:D61)</f>
        <v>3.4039999999999999</v>
      </c>
      <c r="E62" s="18">
        <f t="shared" ref="E62:K62" si="7">SUM(E59:E61)</f>
        <v>8.52</v>
      </c>
      <c r="F62" s="18">
        <f t="shared" si="7"/>
        <v>59.236000000000004</v>
      </c>
      <c r="G62" s="18">
        <f t="shared" si="7"/>
        <v>252</v>
      </c>
      <c r="H62" s="18">
        <f t="shared" si="7"/>
        <v>52</v>
      </c>
      <c r="I62" s="18">
        <f t="shared" si="7"/>
        <v>44</v>
      </c>
      <c r="J62" s="18">
        <f t="shared" si="7"/>
        <v>5</v>
      </c>
      <c r="K62" s="18">
        <f t="shared" si="7"/>
        <v>30</v>
      </c>
    </row>
    <row r="63" spans="1:11" ht="13.35" customHeight="1" x14ac:dyDescent="0.25">
      <c r="A63" s="19"/>
      <c r="B63" s="16" t="s">
        <v>16</v>
      </c>
      <c r="C63" s="19"/>
      <c r="D63" s="18"/>
      <c r="E63" s="18"/>
      <c r="F63" s="18"/>
      <c r="G63" s="18"/>
    </row>
    <row r="64" spans="1:11" ht="13.35" customHeight="1" x14ac:dyDescent="0.25">
      <c r="A64" s="15"/>
      <c r="B64" s="17" t="s">
        <v>191</v>
      </c>
      <c r="C64" s="15">
        <v>60</v>
      </c>
      <c r="D64" s="18">
        <v>1.02</v>
      </c>
      <c r="E64" s="18">
        <v>5.4</v>
      </c>
      <c r="F64" s="18">
        <v>5.4</v>
      </c>
      <c r="G64" s="18">
        <v>38</v>
      </c>
      <c r="H64" s="31">
        <v>189</v>
      </c>
      <c r="I64" s="31">
        <v>24.6</v>
      </c>
      <c r="J64" s="31">
        <v>0.42</v>
      </c>
      <c r="K64" s="31">
        <v>4.2</v>
      </c>
    </row>
    <row r="65" spans="1:11" ht="13.35" customHeight="1" x14ac:dyDescent="0.25">
      <c r="A65" s="15">
        <v>88</v>
      </c>
      <c r="B65" s="17" t="s">
        <v>164</v>
      </c>
      <c r="C65" s="15" t="s">
        <v>126</v>
      </c>
      <c r="D65" s="18">
        <v>1.6919999999999999</v>
      </c>
      <c r="E65" s="18">
        <v>5.96</v>
      </c>
      <c r="F65" s="18">
        <v>6.6420000000000003</v>
      </c>
      <c r="G65" s="18">
        <v>92.8</v>
      </c>
      <c r="H65" s="21">
        <v>39.4</v>
      </c>
      <c r="I65" s="21">
        <v>17.7</v>
      </c>
      <c r="J65" s="21">
        <v>0.66</v>
      </c>
      <c r="K65" s="21">
        <v>12.62</v>
      </c>
    </row>
    <row r="66" spans="1:11" ht="13.35" customHeight="1" x14ac:dyDescent="0.25">
      <c r="A66" s="15">
        <v>128</v>
      </c>
      <c r="B66" s="17" t="s">
        <v>40</v>
      </c>
      <c r="C66" s="15">
        <v>150</v>
      </c>
      <c r="D66" s="18">
        <v>3.9059999999999997</v>
      </c>
      <c r="E66" s="18">
        <v>11.538</v>
      </c>
      <c r="F66" s="18">
        <v>22.661999999999999</v>
      </c>
      <c r="G66" s="18">
        <v>135</v>
      </c>
      <c r="H66" s="31">
        <v>52.488</v>
      </c>
      <c r="I66" s="31">
        <v>35.064</v>
      </c>
      <c r="J66" s="31">
        <v>1.296</v>
      </c>
      <c r="K66" s="31">
        <v>22.428000000000001</v>
      </c>
    </row>
    <row r="67" spans="1:11" ht="13.35" customHeight="1" x14ac:dyDescent="0.25">
      <c r="A67" s="15">
        <v>235</v>
      </c>
      <c r="B67" s="17" t="s">
        <v>132</v>
      </c>
      <c r="C67" s="15" t="s">
        <v>189</v>
      </c>
      <c r="D67" s="18">
        <v>11.976000000000001</v>
      </c>
      <c r="E67" s="18">
        <v>3.5759999999999996</v>
      </c>
      <c r="F67" s="18">
        <v>7.7840000000000007</v>
      </c>
      <c r="G67" s="18">
        <v>110.66400000000002</v>
      </c>
      <c r="H67" s="31">
        <v>39.063999999999993</v>
      </c>
      <c r="I67" s="31">
        <v>20.968000000000004</v>
      </c>
      <c r="J67" s="31">
        <v>0.84</v>
      </c>
      <c r="K67" s="31">
        <v>2.44</v>
      </c>
    </row>
    <row r="68" spans="1:11" ht="13.35" customHeight="1" x14ac:dyDescent="0.25">
      <c r="A68" s="15">
        <v>349</v>
      </c>
      <c r="B68" s="17" t="s">
        <v>36</v>
      </c>
      <c r="C68" s="15">
        <v>200</v>
      </c>
      <c r="D68" s="18">
        <v>0.66200000000000003</v>
      </c>
      <c r="E68" s="18">
        <v>0.09</v>
      </c>
      <c r="F68" s="18">
        <v>32.020000000000003</v>
      </c>
      <c r="G68" s="18">
        <v>132.80000000000001</v>
      </c>
      <c r="H68" s="31">
        <v>32.479999999999997</v>
      </c>
      <c r="I68" s="31">
        <v>17.46</v>
      </c>
      <c r="J68" s="31">
        <v>0.69799999999999995</v>
      </c>
      <c r="K68" s="31">
        <v>0.72599999999999998</v>
      </c>
    </row>
    <row r="69" spans="1:11" ht="13.35" customHeight="1" x14ac:dyDescent="0.25">
      <c r="A69" s="15"/>
      <c r="B69" s="17" t="s">
        <v>179</v>
      </c>
      <c r="C69" s="15">
        <v>0.06</v>
      </c>
      <c r="D69" s="18"/>
      <c r="E69" s="18"/>
      <c r="F69" s="18"/>
      <c r="G69" s="18"/>
      <c r="H69" s="31"/>
      <c r="I69" s="31"/>
      <c r="J69" s="31"/>
      <c r="K69" s="31"/>
    </row>
    <row r="70" spans="1:11" ht="13.35" customHeight="1" x14ac:dyDescent="0.25">
      <c r="A70" s="15"/>
      <c r="B70" s="17" t="s">
        <v>20</v>
      </c>
      <c r="C70" s="15">
        <v>40</v>
      </c>
      <c r="D70" s="18">
        <v>1.96</v>
      </c>
      <c r="E70" s="18">
        <v>0.4</v>
      </c>
      <c r="F70" s="18">
        <v>18.399999999999999</v>
      </c>
      <c r="G70" s="18">
        <v>92</v>
      </c>
      <c r="H70" s="30">
        <v>7.2</v>
      </c>
      <c r="I70" s="30">
        <v>8</v>
      </c>
      <c r="J70" s="30">
        <v>1.1599999999999999</v>
      </c>
      <c r="K70" s="30">
        <v>0</v>
      </c>
    </row>
    <row r="71" spans="1:11" ht="13.35" customHeight="1" x14ac:dyDescent="0.25">
      <c r="A71" s="15"/>
      <c r="B71" s="17" t="s">
        <v>21</v>
      </c>
      <c r="C71" s="15">
        <v>40</v>
      </c>
      <c r="D71" s="18">
        <v>3.16</v>
      </c>
      <c r="E71" s="18">
        <v>0.4</v>
      </c>
      <c r="F71" s="18">
        <v>19.239999999999998</v>
      </c>
      <c r="G71" s="18">
        <v>93</v>
      </c>
      <c r="H71" s="30">
        <v>9.1999999999999993</v>
      </c>
      <c r="I71" s="30">
        <v>13.2</v>
      </c>
      <c r="J71" s="30">
        <v>0.8</v>
      </c>
      <c r="K71" s="30">
        <v>0</v>
      </c>
    </row>
    <row r="72" spans="1:11" ht="13.35" customHeight="1" x14ac:dyDescent="0.25">
      <c r="A72" s="81" t="s">
        <v>22</v>
      </c>
      <c r="B72" s="81"/>
      <c r="C72" s="81"/>
      <c r="D72" s="18">
        <f>SUM(D64:D71)</f>
        <v>24.376000000000001</v>
      </c>
      <c r="E72" s="18">
        <f t="shared" ref="E72:K72" si="8">SUM(E64:E71)</f>
        <v>27.363999999999997</v>
      </c>
      <c r="F72" s="18">
        <f t="shared" si="8"/>
        <v>112.14800000000001</v>
      </c>
      <c r="G72" s="18">
        <f t="shared" si="8"/>
        <v>694.26400000000012</v>
      </c>
      <c r="H72" s="18">
        <f t="shared" si="8"/>
        <v>368.83199999999999</v>
      </c>
      <c r="I72" s="18">
        <f t="shared" si="8"/>
        <v>136.99199999999999</v>
      </c>
      <c r="J72" s="18">
        <f t="shared" si="8"/>
        <v>5.8739999999999997</v>
      </c>
      <c r="K72" s="18">
        <f t="shared" si="8"/>
        <v>42.414000000000001</v>
      </c>
    </row>
    <row r="73" spans="1:11" ht="13.35" customHeight="1" x14ac:dyDescent="0.25">
      <c r="A73" s="15"/>
      <c r="B73" s="16" t="s">
        <v>23</v>
      </c>
      <c r="C73" s="15"/>
      <c r="D73" s="18"/>
      <c r="E73" s="18"/>
      <c r="F73" s="18"/>
      <c r="G73" s="18"/>
    </row>
    <row r="74" spans="1:11" ht="22.5" customHeight="1" x14ac:dyDescent="0.25">
      <c r="A74" s="15">
        <v>42</v>
      </c>
      <c r="B74" s="17" t="s">
        <v>192</v>
      </c>
      <c r="C74" s="15">
        <v>60</v>
      </c>
      <c r="D74" s="18">
        <v>1.8137999999999999</v>
      </c>
      <c r="E74" s="18">
        <v>3.8147999999999995</v>
      </c>
      <c r="F74" s="18">
        <v>14.231999999999999</v>
      </c>
      <c r="G74" s="18">
        <v>68</v>
      </c>
      <c r="H74" s="31">
        <v>11.6142</v>
      </c>
      <c r="I74" s="31">
        <v>15.173999999999999</v>
      </c>
      <c r="J74" s="31">
        <v>0.71700000000000008</v>
      </c>
      <c r="K74" s="31">
        <v>3.4649999999999999</v>
      </c>
    </row>
    <row r="75" spans="1:11" ht="13.35" customHeight="1" x14ac:dyDescent="0.25">
      <c r="A75" s="15">
        <v>294</v>
      </c>
      <c r="B75" s="17" t="s">
        <v>42</v>
      </c>
      <c r="C75" s="15" t="s">
        <v>193</v>
      </c>
      <c r="D75" s="18">
        <v>9.8168799999999994</v>
      </c>
      <c r="E75" s="18">
        <v>16.930240000000001</v>
      </c>
      <c r="F75" s="18">
        <v>27.677840000000007</v>
      </c>
      <c r="G75" s="18">
        <v>154</v>
      </c>
      <c r="H75" s="21">
        <v>55.843199999999996</v>
      </c>
      <c r="I75" s="21">
        <v>22.381599999999999</v>
      </c>
      <c r="J75" s="21">
        <v>0.95288000000000006</v>
      </c>
      <c r="K75" s="21">
        <v>0.44320000000000009</v>
      </c>
    </row>
    <row r="76" spans="1:11" ht="13.35" customHeight="1" x14ac:dyDescent="0.25">
      <c r="A76" s="15">
        <v>171</v>
      </c>
      <c r="B76" s="17" t="s">
        <v>153</v>
      </c>
      <c r="C76" s="15">
        <v>150</v>
      </c>
      <c r="D76" s="15">
        <v>10.26</v>
      </c>
      <c r="E76" s="15">
        <v>8.6760000000000002</v>
      </c>
      <c r="F76" s="15">
        <v>49.41</v>
      </c>
      <c r="G76" s="15">
        <v>151</v>
      </c>
      <c r="H76" s="31">
        <v>17.082000000000001</v>
      </c>
      <c r="I76" s="31">
        <v>202.35599999999999</v>
      </c>
      <c r="J76" s="31">
        <v>5.4539999999999997</v>
      </c>
      <c r="K76" s="31">
        <v>0</v>
      </c>
    </row>
    <row r="77" spans="1:11" ht="13.35" customHeight="1" x14ac:dyDescent="0.25">
      <c r="A77" s="15">
        <v>357</v>
      </c>
      <c r="B77" s="17" t="s">
        <v>180</v>
      </c>
      <c r="C77" s="15">
        <v>200</v>
      </c>
      <c r="D77" s="18">
        <v>0.24</v>
      </c>
      <c r="E77" s="18">
        <v>0.1</v>
      </c>
      <c r="F77" s="18">
        <v>31.36</v>
      </c>
      <c r="G77" s="18">
        <v>115</v>
      </c>
      <c r="H77" s="31">
        <v>15.7</v>
      </c>
      <c r="I77" s="31">
        <v>2.3199999999999998</v>
      </c>
      <c r="J77" s="31">
        <v>2.6</v>
      </c>
      <c r="K77" s="31">
        <v>2.4</v>
      </c>
    </row>
    <row r="78" spans="1:11" ht="13.35" customHeight="1" x14ac:dyDescent="0.25">
      <c r="A78" s="15"/>
      <c r="B78" s="17" t="s">
        <v>20</v>
      </c>
      <c r="C78" s="15">
        <v>40</v>
      </c>
      <c r="D78" s="18">
        <v>1.96</v>
      </c>
      <c r="E78" s="18">
        <v>0.4</v>
      </c>
      <c r="F78" s="18">
        <v>18.399999999999999</v>
      </c>
      <c r="G78" s="18">
        <v>88</v>
      </c>
      <c r="H78" s="30">
        <v>7.2</v>
      </c>
      <c r="I78" s="30">
        <v>8</v>
      </c>
      <c r="J78" s="30">
        <v>1.1599999999999999</v>
      </c>
      <c r="K78" s="30">
        <v>0</v>
      </c>
    </row>
    <row r="79" spans="1:11" ht="13.35" customHeight="1" x14ac:dyDescent="0.25">
      <c r="A79" s="15"/>
      <c r="B79" s="17" t="s">
        <v>21</v>
      </c>
      <c r="C79" s="15">
        <v>40</v>
      </c>
      <c r="D79" s="18">
        <v>3.16</v>
      </c>
      <c r="E79" s="18">
        <v>0.4</v>
      </c>
      <c r="F79" s="18">
        <v>19.239999999999998</v>
      </c>
      <c r="G79" s="18">
        <v>95.6</v>
      </c>
      <c r="H79" s="30">
        <v>9.1999999999999993</v>
      </c>
      <c r="I79" s="30">
        <v>13.2</v>
      </c>
      <c r="J79" s="30">
        <v>0.8</v>
      </c>
      <c r="K79" s="30">
        <v>0</v>
      </c>
    </row>
    <row r="80" spans="1:11" ht="13.35" customHeight="1" x14ac:dyDescent="0.25">
      <c r="A80" s="81" t="s">
        <v>26</v>
      </c>
      <c r="B80" s="81"/>
      <c r="C80" s="81"/>
      <c r="D80" s="18">
        <f>SUM(D74:D79)</f>
        <v>27.250679999999999</v>
      </c>
      <c r="E80" s="18">
        <f t="shared" ref="E80:K80" si="9">SUM(E74:E79)</f>
        <v>30.321039999999996</v>
      </c>
      <c r="F80" s="18">
        <f t="shared" si="9"/>
        <v>160.31984</v>
      </c>
      <c r="G80" s="18">
        <f t="shared" si="9"/>
        <v>671.6</v>
      </c>
      <c r="H80" s="18">
        <f t="shared" si="9"/>
        <v>116.63940000000001</v>
      </c>
      <c r="I80" s="18">
        <f t="shared" si="9"/>
        <v>263.4316</v>
      </c>
      <c r="J80" s="18">
        <f t="shared" si="9"/>
        <v>11.68388</v>
      </c>
      <c r="K80" s="18">
        <f t="shared" si="9"/>
        <v>6.3081999999999994</v>
      </c>
    </row>
    <row r="81" spans="1:11" ht="13.35" customHeight="1" x14ac:dyDescent="0.25">
      <c r="A81" s="15"/>
      <c r="B81" s="16" t="s">
        <v>27</v>
      </c>
      <c r="C81" s="15"/>
      <c r="D81" s="18"/>
      <c r="E81" s="18"/>
      <c r="F81" s="18"/>
      <c r="G81" s="18"/>
    </row>
    <row r="82" spans="1:11" ht="13.35" customHeight="1" x14ac:dyDescent="0.25">
      <c r="A82" s="15"/>
      <c r="B82" s="17" t="s">
        <v>57</v>
      </c>
      <c r="C82" s="15">
        <v>150</v>
      </c>
      <c r="D82" s="18">
        <v>4.2</v>
      </c>
      <c r="E82" s="18">
        <v>3.75</v>
      </c>
      <c r="F82" s="18">
        <v>7.05</v>
      </c>
      <c r="G82" s="18">
        <v>78</v>
      </c>
      <c r="H82" s="31">
        <v>181.5</v>
      </c>
      <c r="I82" s="31">
        <v>22.5</v>
      </c>
      <c r="J82" s="31">
        <v>0.15</v>
      </c>
      <c r="K82" s="31">
        <v>0.45</v>
      </c>
    </row>
    <row r="83" spans="1:11" ht="13.35" customHeight="1" x14ac:dyDescent="0.25">
      <c r="A83" s="15"/>
      <c r="B83" s="17" t="s">
        <v>178</v>
      </c>
      <c r="C83" s="23">
        <v>30</v>
      </c>
      <c r="D83" s="24">
        <v>2.31</v>
      </c>
      <c r="E83" s="24">
        <v>0.9</v>
      </c>
      <c r="F83" s="24">
        <v>14.94</v>
      </c>
      <c r="G83" s="24">
        <v>70</v>
      </c>
      <c r="H83" s="30">
        <v>6.6</v>
      </c>
      <c r="I83" s="30">
        <v>9.9</v>
      </c>
      <c r="J83" s="30">
        <v>0.6</v>
      </c>
      <c r="K83" s="30">
        <v>0</v>
      </c>
    </row>
    <row r="84" spans="1:11" ht="13.35" customHeight="1" x14ac:dyDescent="0.25">
      <c r="A84" s="81" t="s">
        <v>29</v>
      </c>
      <c r="B84" s="81"/>
      <c r="C84" s="81"/>
      <c r="D84" s="18">
        <f>SUM(D82:D83)</f>
        <v>6.51</v>
      </c>
      <c r="E84" s="18">
        <f t="shared" ref="E84:K84" si="10">SUM(E82:E83)</f>
        <v>4.6500000000000004</v>
      </c>
      <c r="F84" s="18">
        <f t="shared" si="10"/>
        <v>21.99</v>
      </c>
      <c r="G84" s="18">
        <f t="shared" si="10"/>
        <v>148</v>
      </c>
      <c r="H84" s="18">
        <f t="shared" si="10"/>
        <v>188.1</v>
      </c>
      <c r="I84" s="18">
        <f t="shared" si="10"/>
        <v>32.4</v>
      </c>
      <c r="J84" s="18">
        <f t="shared" si="10"/>
        <v>0.75</v>
      </c>
      <c r="K84" s="18">
        <f t="shared" si="10"/>
        <v>0.45</v>
      </c>
    </row>
    <row r="85" spans="1:11" ht="13.35" customHeight="1" x14ac:dyDescent="0.25">
      <c r="A85" s="81" t="s">
        <v>30</v>
      </c>
      <c r="B85" s="81"/>
      <c r="C85" s="81"/>
      <c r="D85" s="3">
        <f>D57+D62+D72+D80+D84</f>
        <v>89.81568</v>
      </c>
      <c r="E85" s="3">
        <f t="shared" ref="E85:K85" si="11">E57+E62+E72+E80+E84</f>
        <v>99.910039999999995</v>
      </c>
      <c r="F85" s="3">
        <f t="shared" si="11"/>
        <v>431.58384000000001</v>
      </c>
      <c r="G85" s="3">
        <f t="shared" si="11"/>
        <v>2355.1640000000002</v>
      </c>
      <c r="H85" s="3">
        <f t="shared" si="11"/>
        <v>1036.7313999999999</v>
      </c>
      <c r="I85" s="3">
        <f t="shared" si="11"/>
        <v>576.12559999999996</v>
      </c>
      <c r="J85" s="3">
        <f t="shared" si="11"/>
        <v>26.273879999999998</v>
      </c>
      <c r="K85" s="3">
        <f t="shared" si="11"/>
        <v>80.929150000000007</v>
      </c>
    </row>
    <row r="86" spans="1:11" ht="13.35" customHeight="1" x14ac:dyDescent="0.3">
      <c r="A86" s="82" t="s">
        <v>0</v>
      </c>
      <c r="B86" s="82" t="s">
        <v>1</v>
      </c>
      <c r="C86" s="82" t="s">
        <v>2</v>
      </c>
      <c r="D86" s="82" t="s">
        <v>3</v>
      </c>
      <c r="E86" s="82"/>
      <c r="F86" s="82"/>
      <c r="G86" s="83" t="s">
        <v>4</v>
      </c>
      <c r="H86" s="84" t="s">
        <v>108</v>
      </c>
      <c r="I86" s="84"/>
      <c r="J86" s="84"/>
      <c r="K86" s="84"/>
    </row>
    <row r="87" spans="1:11" ht="13.35" customHeight="1" x14ac:dyDescent="0.3">
      <c r="A87" s="82"/>
      <c r="B87" s="82"/>
      <c r="C87" s="82"/>
      <c r="D87" s="14" t="s">
        <v>5</v>
      </c>
      <c r="E87" s="14" t="s">
        <v>6</v>
      </c>
      <c r="F87" s="14" t="s">
        <v>7</v>
      </c>
      <c r="G87" s="83"/>
      <c r="H87" s="29" t="s">
        <v>109</v>
      </c>
      <c r="I87" s="29" t="s">
        <v>110</v>
      </c>
      <c r="J87" s="29" t="s">
        <v>111</v>
      </c>
      <c r="K87" s="29" t="s">
        <v>112</v>
      </c>
    </row>
    <row r="88" spans="1:11" ht="13.35" customHeight="1" x14ac:dyDescent="0.25">
      <c r="A88" s="78" t="s">
        <v>43</v>
      </c>
      <c r="B88" s="79"/>
      <c r="C88" s="79"/>
      <c r="D88" s="79"/>
      <c r="E88" s="79"/>
      <c r="F88" s="79"/>
      <c r="G88" s="79"/>
      <c r="H88" s="79"/>
      <c r="I88" s="79"/>
      <c r="J88" s="79"/>
      <c r="K88" s="80"/>
    </row>
    <row r="89" spans="1:11" ht="13.35" customHeight="1" x14ac:dyDescent="0.25">
      <c r="A89" s="15"/>
      <c r="B89" s="16" t="s">
        <v>9</v>
      </c>
      <c r="C89" s="15"/>
      <c r="D89" s="17"/>
      <c r="E89" s="17"/>
      <c r="F89" s="17"/>
      <c r="G89" s="17"/>
    </row>
    <row r="90" spans="1:11" ht="13.35" customHeight="1" x14ac:dyDescent="0.25">
      <c r="A90" s="15">
        <v>120</v>
      </c>
      <c r="B90" s="17" t="s">
        <v>170</v>
      </c>
      <c r="C90" s="15">
        <v>200</v>
      </c>
      <c r="D90" s="18">
        <v>4.3760000000000003</v>
      </c>
      <c r="E90" s="18">
        <v>3.7959999999999998</v>
      </c>
      <c r="F90" s="18">
        <v>14.364000000000001</v>
      </c>
      <c r="G90" s="18">
        <v>205</v>
      </c>
      <c r="H90" s="31">
        <v>130.4</v>
      </c>
      <c r="I90" s="31">
        <v>21.34</v>
      </c>
      <c r="J90" s="31">
        <v>0.52</v>
      </c>
      <c r="K90" s="31">
        <v>0.66</v>
      </c>
    </row>
    <row r="91" spans="1:11" ht="13.35" customHeight="1" x14ac:dyDescent="0.25">
      <c r="A91" s="15">
        <v>15</v>
      </c>
      <c r="B91" s="17" t="s">
        <v>32</v>
      </c>
      <c r="C91" s="15">
        <v>20</v>
      </c>
      <c r="D91" s="18">
        <v>3.855</v>
      </c>
      <c r="E91" s="18">
        <v>2.0249999999999999</v>
      </c>
      <c r="F91" s="18">
        <v>0</v>
      </c>
      <c r="G91" s="18">
        <v>83</v>
      </c>
      <c r="H91" s="31">
        <v>21</v>
      </c>
      <c r="I91" s="31">
        <v>0.99</v>
      </c>
      <c r="J91" s="31">
        <v>2.4E-2</v>
      </c>
      <c r="K91" s="21">
        <v>1.695E-2</v>
      </c>
    </row>
    <row r="92" spans="1:11" ht="13.35" customHeight="1" x14ac:dyDescent="0.25">
      <c r="A92" s="15">
        <v>209</v>
      </c>
      <c r="B92" s="17" t="s">
        <v>105</v>
      </c>
      <c r="C92" s="15">
        <v>40</v>
      </c>
      <c r="D92" s="28">
        <v>5.08</v>
      </c>
      <c r="E92" s="18">
        <v>4.5999999999999996</v>
      </c>
      <c r="F92" s="18">
        <v>0.28000000000000003</v>
      </c>
      <c r="G92" s="18">
        <v>95</v>
      </c>
      <c r="H92" s="31">
        <v>22</v>
      </c>
      <c r="I92" s="31">
        <v>4.8</v>
      </c>
      <c r="J92" s="31">
        <v>1</v>
      </c>
      <c r="K92" s="31">
        <v>0</v>
      </c>
    </row>
    <row r="93" spans="1:11" ht="13.35" customHeight="1" x14ac:dyDescent="0.25">
      <c r="A93" s="15">
        <v>379</v>
      </c>
      <c r="B93" s="17" t="s">
        <v>104</v>
      </c>
      <c r="C93" s="15">
        <v>200</v>
      </c>
      <c r="D93" s="18">
        <v>3.1659999999999995</v>
      </c>
      <c r="E93" s="18">
        <v>2.6779999999999999</v>
      </c>
      <c r="F93" s="18">
        <v>15.946</v>
      </c>
      <c r="G93" s="18">
        <v>100.6</v>
      </c>
      <c r="H93" s="31">
        <v>125.78</v>
      </c>
      <c r="I93" s="31">
        <v>14</v>
      </c>
      <c r="J93" s="31">
        <v>0.13400000000000001</v>
      </c>
      <c r="K93" s="31">
        <v>1.3</v>
      </c>
    </row>
    <row r="94" spans="1:11" ht="13.35" customHeight="1" x14ac:dyDescent="0.25">
      <c r="A94" s="15"/>
      <c r="B94" s="17" t="s">
        <v>178</v>
      </c>
      <c r="C94" s="15">
        <v>40</v>
      </c>
      <c r="D94" s="18">
        <v>3.08</v>
      </c>
      <c r="E94" s="18">
        <v>1.2</v>
      </c>
      <c r="F94" s="18">
        <v>19.920000000000002</v>
      </c>
      <c r="G94" s="18">
        <v>104.8</v>
      </c>
      <c r="H94" s="31">
        <v>8.8000000000000007</v>
      </c>
      <c r="I94" s="31">
        <v>13.2</v>
      </c>
      <c r="J94" s="31">
        <v>0.8</v>
      </c>
      <c r="K94" s="31">
        <v>0</v>
      </c>
    </row>
    <row r="95" spans="1:11" ht="13.35" customHeight="1" x14ac:dyDescent="0.25">
      <c r="A95" s="81" t="s">
        <v>188</v>
      </c>
      <c r="B95" s="81"/>
      <c r="C95" s="81"/>
      <c r="D95" s="18">
        <f t="shared" ref="D95:K95" si="12">SUM(D90:D94)</f>
        <v>19.557000000000002</v>
      </c>
      <c r="E95" s="18">
        <f t="shared" si="12"/>
        <v>14.298999999999999</v>
      </c>
      <c r="F95" s="18">
        <f t="shared" si="12"/>
        <v>50.510000000000005</v>
      </c>
      <c r="G95" s="18">
        <f t="shared" si="12"/>
        <v>588.4</v>
      </c>
      <c r="H95" s="18">
        <f t="shared" si="12"/>
        <v>307.98</v>
      </c>
      <c r="I95" s="18">
        <f t="shared" si="12"/>
        <v>54.33</v>
      </c>
      <c r="J95" s="18">
        <f t="shared" si="12"/>
        <v>2.4779999999999998</v>
      </c>
      <c r="K95" s="18">
        <f t="shared" si="12"/>
        <v>1.97695</v>
      </c>
    </row>
    <row r="96" spans="1:11" ht="13.35" customHeight="1" x14ac:dyDescent="0.25">
      <c r="A96" s="15"/>
      <c r="B96" s="16" t="s">
        <v>12</v>
      </c>
      <c r="C96" s="15"/>
      <c r="D96" s="20"/>
      <c r="E96" s="20"/>
      <c r="F96" s="20"/>
      <c r="G96" s="20"/>
    </row>
    <row r="97" spans="1:11" ht="13.35" customHeight="1" x14ac:dyDescent="0.25">
      <c r="A97" s="15">
        <v>406</v>
      </c>
      <c r="B97" s="17" t="s">
        <v>133</v>
      </c>
      <c r="C97" s="15">
        <v>75</v>
      </c>
      <c r="D97" s="18">
        <v>3</v>
      </c>
      <c r="E97" s="18">
        <v>1.53</v>
      </c>
      <c r="F97" s="18">
        <v>20.225000000000001</v>
      </c>
      <c r="G97" s="18">
        <v>76</v>
      </c>
      <c r="H97" s="31">
        <v>9.9499999999999993</v>
      </c>
      <c r="I97" s="31">
        <v>13.413</v>
      </c>
      <c r="J97" s="31">
        <v>0.6</v>
      </c>
      <c r="K97" s="31">
        <v>0.33500000000000002</v>
      </c>
    </row>
    <row r="98" spans="1:11" ht="13.35" customHeight="1" x14ac:dyDescent="0.25">
      <c r="A98" s="15"/>
      <c r="B98" s="17" t="s">
        <v>14</v>
      </c>
      <c r="C98" s="15">
        <v>200</v>
      </c>
      <c r="D98" s="18">
        <v>0</v>
      </c>
      <c r="E98" s="18">
        <v>0</v>
      </c>
      <c r="F98" s="18">
        <v>20</v>
      </c>
      <c r="G98" s="18">
        <v>80</v>
      </c>
      <c r="H98" s="31">
        <v>14</v>
      </c>
      <c r="I98" s="31">
        <v>8</v>
      </c>
      <c r="J98" s="31">
        <v>0.6</v>
      </c>
      <c r="K98" s="31">
        <v>4</v>
      </c>
    </row>
    <row r="99" spans="1:11" ht="13.35" customHeight="1" x14ac:dyDescent="0.25">
      <c r="A99" s="15"/>
      <c r="B99" s="17" t="s">
        <v>100</v>
      </c>
      <c r="C99" s="15">
        <v>185</v>
      </c>
      <c r="D99" s="18">
        <v>0.8</v>
      </c>
      <c r="E99" s="18">
        <v>0.8</v>
      </c>
      <c r="F99" s="18">
        <v>19.600000000000001</v>
      </c>
      <c r="G99" s="18">
        <v>80</v>
      </c>
      <c r="H99" s="31">
        <v>38</v>
      </c>
      <c r="I99" s="31">
        <v>36</v>
      </c>
      <c r="J99" s="31">
        <v>4.4000000000000004</v>
      </c>
      <c r="K99" s="31">
        <v>26</v>
      </c>
    </row>
    <row r="100" spans="1:11" ht="13.35" customHeight="1" x14ac:dyDescent="0.25">
      <c r="A100" s="81" t="s">
        <v>15</v>
      </c>
      <c r="B100" s="81"/>
      <c r="C100" s="81"/>
      <c r="D100" s="18">
        <f>SUM(D97:D99)</f>
        <v>3.8</v>
      </c>
      <c r="E100" s="18">
        <f t="shared" ref="E100:K100" si="13">SUM(E97:E99)</f>
        <v>2.33</v>
      </c>
      <c r="F100" s="18">
        <f t="shared" si="13"/>
        <v>59.825000000000003</v>
      </c>
      <c r="G100" s="18">
        <f t="shared" si="13"/>
        <v>236</v>
      </c>
      <c r="H100" s="18">
        <f t="shared" si="13"/>
        <v>61.95</v>
      </c>
      <c r="I100" s="18">
        <f t="shared" si="13"/>
        <v>57.412999999999997</v>
      </c>
      <c r="J100" s="18">
        <f t="shared" si="13"/>
        <v>5.6000000000000005</v>
      </c>
      <c r="K100" s="18">
        <f t="shared" si="13"/>
        <v>30.335000000000001</v>
      </c>
    </row>
    <row r="101" spans="1:11" ht="13.35" customHeight="1" x14ac:dyDescent="0.25">
      <c r="A101" s="15"/>
      <c r="B101" s="16" t="s">
        <v>16</v>
      </c>
      <c r="C101" s="15"/>
      <c r="D101" s="20"/>
      <c r="E101" s="20"/>
      <c r="F101" s="20"/>
      <c r="G101" s="20"/>
    </row>
    <row r="102" spans="1:11" ht="24.75" customHeight="1" x14ac:dyDescent="0.25">
      <c r="A102" s="15">
        <v>47</v>
      </c>
      <c r="B102" s="36" t="s">
        <v>171</v>
      </c>
      <c r="C102" s="15">
        <v>60</v>
      </c>
      <c r="D102" s="18">
        <v>1.0242</v>
      </c>
      <c r="E102" s="18">
        <v>3.0023999999999997</v>
      </c>
      <c r="F102" s="18">
        <v>5.0747999999999998</v>
      </c>
      <c r="G102" s="18">
        <v>51.42</v>
      </c>
      <c r="H102" s="31">
        <v>31.345800000000001</v>
      </c>
      <c r="I102" s="31">
        <v>9.6066000000000003</v>
      </c>
      <c r="J102" s="31">
        <v>0.40020000000000006</v>
      </c>
      <c r="K102" s="31">
        <v>11.885999999999999</v>
      </c>
    </row>
    <row r="103" spans="1:11" ht="13.35" customHeight="1" x14ac:dyDescent="0.25">
      <c r="A103" s="15">
        <v>82</v>
      </c>
      <c r="B103" s="66" t="s">
        <v>51</v>
      </c>
      <c r="C103" s="15" t="s">
        <v>126</v>
      </c>
      <c r="D103" s="18">
        <v>3.3600000000000003</v>
      </c>
      <c r="E103" s="18">
        <v>3.74</v>
      </c>
      <c r="F103" s="18">
        <v>5.74</v>
      </c>
      <c r="G103" s="18">
        <v>85.98</v>
      </c>
      <c r="H103" s="31">
        <v>59.14</v>
      </c>
      <c r="I103" s="31">
        <v>20.9</v>
      </c>
      <c r="J103" s="31">
        <v>0.88</v>
      </c>
      <c r="K103" s="31">
        <v>9.98</v>
      </c>
    </row>
    <row r="104" spans="1:11" ht="13.35" customHeight="1" x14ac:dyDescent="0.25">
      <c r="A104" s="15">
        <v>291</v>
      </c>
      <c r="B104" s="17" t="s">
        <v>165</v>
      </c>
      <c r="C104" s="15" t="s">
        <v>189</v>
      </c>
      <c r="D104" s="18">
        <v>18.013999999999999</v>
      </c>
      <c r="E104" s="18">
        <v>8.9459999999999997</v>
      </c>
      <c r="F104" s="18">
        <v>36.454000000000001</v>
      </c>
      <c r="G104" s="18">
        <v>245</v>
      </c>
      <c r="H104" s="31">
        <v>36.094000000000001</v>
      </c>
      <c r="I104" s="31">
        <v>53.933999999999997</v>
      </c>
      <c r="J104" s="31">
        <v>1.8660000000000003</v>
      </c>
      <c r="K104" s="31">
        <v>6.5339999999999998</v>
      </c>
    </row>
    <row r="105" spans="1:11" ht="13.35" customHeight="1" x14ac:dyDescent="0.25">
      <c r="A105" s="15"/>
      <c r="B105" s="17" t="s">
        <v>106</v>
      </c>
      <c r="C105" s="15">
        <v>150</v>
      </c>
      <c r="D105" s="18">
        <v>1.8</v>
      </c>
      <c r="E105" s="18">
        <v>3.2</v>
      </c>
      <c r="F105" s="18">
        <v>2.6</v>
      </c>
      <c r="G105" s="18">
        <v>125</v>
      </c>
      <c r="H105" s="31"/>
      <c r="I105" s="31"/>
      <c r="J105" s="31"/>
      <c r="K105" s="31"/>
    </row>
    <row r="106" spans="1:11" ht="13.35" customHeight="1" x14ac:dyDescent="0.25">
      <c r="A106" s="15">
        <v>349</v>
      </c>
      <c r="B106" s="17" t="s">
        <v>143</v>
      </c>
      <c r="C106" s="15">
        <v>200</v>
      </c>
      <c r="D106" s="18">
        <v>0.66200000000000003</v>
      </c>
      <c r="E106" s="18">
        <v>0.09</v>
      </c>
      <c r="F106" s="18">
        <v>32.020000000000003</v>
      </c>
      <c r="G106" s="18">
        <v>132.80000000000001</v>
      </c>
      <c r="H106" s="31">
        <v>32.479999999999997</v>
      </c>
      <c r="I106" s="31">
        <v>17.46</v>
      </c>
      <c r="J106" s="31">
        <v>0.69799999999999995</v>
      </c>
      <c r="K106" s="31">
        <v>0.72599999999999998</v>
      </c>
    </row>
    <row r="107" spans="1:11" ht="13.35" customHeight="1" x14ac:dyDescent="0.25">
      <c r="A107" s="15"/>
      <c r="B107" s="17" t="s">
        <v>179</v>
      </c>
      <c r="C107" s="15">
        <v>0.06</v>
      </c>
      <c r="D107" s="18"/>
      <c r="E107" s="18"/>
      <c r="F107" s="18"/>
      <c r="G107" s="18"/>
      <c r="H107" s="31"/>
      <c r="I107" s="31"/>
      <c r="J107" s="31"/>
      <c r="K107" s="31"/>
    </row>
    <row r="108" spans="1:11" ht="13.35" customHeight="1" x14ac:dyDescent="0.25">
      <c r="A108" s="15"/>
      <c r="B108" s="17" t="s">
        <v>20</v>
      </c>
      <c r="C108" s="15">
        <v>40</v>
      </c>
      <c r="D108" s="18">
        <v>1.96</v>
      </c>
      <c r="E108" s="18">
        <v>0.4</v>
      </c>
      <c r="F108" s="18">
        <v>18.399999999999999</v>
      </c>
      <c r="G108" s="18">
        <v>88</v>
      </c>
      <c r="H108" s="30">
        <v>7.2</v>
      </c>
      <c r="I108" s="30">
        <v>8</v>
      </c>
      <c r="J108" s="30">
        <v>1.1599999999999999</v>
      </c>
      <c r="K108" s="30">
        <v>0</v>
      </c>
    </row>
    <row r="109" spans="1:11" ht="13.35" customHeight="1" x14ac:dyDescent="0.25">
      <c r="A109" s="15"/>
      <c r="B109" s="17" t="s">
        <v>21</v>
      </c>
      <c r="C109" s="15">
        <v>40</v>
      </c>
      <c r="D109" s="18">
        <v>3.16</v>
      </c>
      <c r="E109" s="18">
        <v>0.4</v>
      </c>
      <c r="F109" s="18">
        <v>19.239999999999998</v>
      </c>
      <c r="G109" s="18">
        <v>95.6</v>
      </c>
      <c r="H109" s="30">
        <v>9.1999999999999993</v>
      </c>
      <c r="I109" s="30">
        <v>13.2</v>
      </c>
      <c r="J109" s="30">
        <v>0.8</v>
      </c>
      <c r="K109" s="30">
        <v>0</v>
      </c>
    </row>
    <row r="110" spans="1:11" ht="13.35" customHeight="1" x14ac:dyDescent="0.25">
      <c r="A110" s="81" t="s">
        <v>22</v>
      </c>
      <c r="B110" s="81"/>
      <c r="C110" s="81"/>
      <c r="D110" s="18">
        <f>SUM(D102:D109)</f>
        <v>29.9802</v>
      </c>
      <c r="E110" s="18">
        <f t="shared" ref="E110:K110" si="14">SUM(E102:E109)</f>
        <v>19.778399999999998</v>
      </c>
      <c r="F110" s="18">
        <f t="shared" si="14"/>
        <v>119.5288</v>
      </c>
      <c r="G110" s="18">
        <f t="shared" si="14"/>
        <v>823.80000000000007</v>
      </c>
      <c r="H110" s="18">
        <f t="shared" si="14"/>
        <v>175.45979999999997</v>
      </c>
      <c r="I110" s="18">
        <f t="shared" si="14"/>
        <v>123.1006</v>
      </c>
      <c r="J110" s="18">
        <f t="shared" si="14"/>
        <v>5.8041999999999998</v>
      </c>
      <c r="K110" s="18">
        <f t="shared" si="14"/>
        <v>29.125999999999998</v>
      </c>
    </row>
    <row r="111" spans="1:11" ht="13.35" customHeight="1" x14ac:dyDescent="0.25">
      <c r="A111" s="15"/>
      <c r="B111" s="16" t="s">
        <v>23</v>
      </c>
      <c r="C111" s="15"/>
      <c r="D111" s="20"/>
      <c r="E111" s="20"/>
      <c r="F111" s="20"/>
      <c r="G111" s="20"/>
    </row>
    <row r="112" spans="1:11" ht="13.35" customHeight="1" x14ac:dyDescent="0.25">
      <c r="A112" s="15">
        <v>67</v>
      </c>
      <c r="B112" s="17" t="s">
        <v>196</v>
      </c>
      <c r="C112" s="15">
        <v>60</v>
      </c>
      <c r="D112" s="18">
        <v>0.8418000000000001</v>
      </c>
      <c r="E112" s="18">
        <v>6.024</v>
      </c>
      <c r="F112" s="18">
        <v>4.3739999999999997</v>
      </c>
      <c r="G112" s="18">
        <v>65</v>
      </c>
      <c r="H112" s="30">
        <v>18.741</v>
      </c>
      <c r="I112" s="30">
        <v>11.7174</v>
      </c>
      <c r="J112" s="30">
        <v>0.49680000000000002</v>
      </c>
      <c r="K112" s="30">
        <v>5.7791999999999994</v>
      </c>
    </row>
    <row r="113" spans="1:11" ht="13.35" customHeight="1" x14ac:dyDescent="0.25">
      <c r="A113" s="15">
        <v>127</v>
      </c>
      <c r="B113" s="17" t="s">
        <v>47</v>
      </c>
      <c r="C113" s="15" t="s">
        <v>195</v>
      </c>
      <c r="D113" s="18">
        <v>3.9240000000000004</v>
      </c>
      <c r="E113" s="18">
        <v>6.93</v>
      </c>
      <c r="F113" s="18">
        <v>19.206</v>
      </c>
      <c r="G113" s="18">
        <v>242</v>
      </c>
      <c r="H113" s="31">
        <v>75.239999999999995</v>
      </c>
      <c r="I113" s="31">
        <v>31.175999999999998</v>
      </c>
      <c r="J113" s="31">
        <v>1.0619999999999998</v>
      </c>
      <c r="K113" s="31">
        <v>18.108000000000001</v>
      </c>
    </row>
    <row r="114" spans="1:11" ht="13.35" customHeight="1" x14ac:dyDescent="0.25">
      <c r="A114" s="15"/>
      <c r="B114" s="17"/>
      <c r="C114" s="15"/>
      <c r="D114" s="18"/>
      <c r="E114" s="18"/>
      <c r="F114" s="18"/>
      <c r="G114" s="18"/>
      <c r="H114" s="31"/>
      <c r="I114" s="31"/>
      <c r="J114" s="31"/>
      <c r="K114" s="31"/>
    </row>
    <row r="115" spans="1:11" ht="13.35" customHeight="1" x14ac:dyDescent="0.25">
      <c r="A115" s="15">
        <v>376</v>
      </c>
      <c r="B115" s="17" t="s">
        <v>134</v>
      </c>
      <c r="C115" s="15">
        <v>200</v>
      </c>
      <c r="D115" s="18">
        <v>0.66200000000000003</v>
      </c>
      <c r="E115" s="18">
        <v>0.09</v>
      </c>
      <c r="F115" s="18">
        <v>32.020000000000003</v>
      </c>
      <c r="G115" s="18">
        <v>98</v>
      </c>
      <c r="H115" s="31">
        <v>32.479999999999997</v>
      </c>
      <c r="I115" s="31">
        <v>17.46</v>
      </c>
      <c r="J115" s="31">
        <v>0.69799999999999995</v>
      </c>
      <c r="K115" s="31">
        <v>0.72599999999999998</v>
      </c>
    </row>
    <row r="116" spans="1:11" ht="13.35" customHeight="1" x14ac:dyDescent="0.25">
      <c r="A116" s="15"/>
      <c r="B116" s="17" t="s">
        <v>20</v>
      </c>
      <c r="C116" s="15">
        <v>40</v>
      </c>
      <c r="D116" s="18">
        <v>1.96</v>
      </c>
      <c r="E116" s="18">
        <v>0.4</v>
      </c>
      <c r="F116" s="18">
        <v>18.399999999999999</v>
      </c>
      <c r="G116" s="18">
        <v>88</v>
      </c>
      <c r="H116" s="30">
        <v>7.2</v>
      </c>
      <c r="I116" s="30">
        <v>8</v>
      </c>
      <c r="J116" s="30">
        <v>1.1599999999999999</v>
      </c>
      <c r="K116" s="30">
        <v>0</v>
      </c>
    </row>
    <row r="117" spans="1:11" ht="13.35" customHeight="1" x14ac:dyDescent="0.25">
      <c r="A117" s="15"/>
      <c r="B117" s="17" t="s">
        <v>21</v>
      </c>
      <c r="C117" s="15">
        <v>40</v>
      </c>
      <c r="D117" s="18">
        <v>3.16</v>
      </c>
      <c r="E117" s="18">
        <v>0.4</v>
      </c>
      <c r="F117" s="18">
        <v>19.239999999999998</v>
      </c>
      <c r="G117" s="18">
        <v>95.6</v>
      </c>
      <c r="H117" s="30">
        <v>9.1999999999999993</v>
      </c>
      <c r="I117" s="30">
        <v>13.2</v>
      </c>
      <c r="J117" s="30">
        <v>0.8</v>
      </c>
      <c r="K117" s="30">
        <v>0</v>
      </c>
    </row>
    <row r="118" spans="1:11" ht="13.35" customHeight="1" x14ac:dyDescent="0.25">
      <c r="A118" s="81" t="s">
        <v>26</v>
      </c>
      <c r="B118" s="81"/>
      <c r="C118" s="81"/>
      <c r="D118" s="18">
        <f>SUM(D112:D117)</f>
        <v>10.547800000000001</v>
      </c>
      <c r="E118" s="18">
        <f t="shared" ref="E118:K118" si="15">SUM(E112:E117)</f>
        <v>13.844000000000001</v>
      </c>
      <c r="F118" s="18">
        <f t="shared" si="15"/>
        <v>93.24</v>
      </c>
      <c r="G118" s="18">
        <f t="shared" si="15"/>
        <v>588.6</v>
      </c>
      <c r="H118" s="18">
        <f t="shared" si="15"/>
        <v>142.86099999999996</v>
      </c>
      <c r="I118" s="18">
        <f t="shared" si="15"/>
        <v>81.553399999999996</v>
      </c>
      <c r="J118" s="18">
        <f t="shared" si="15"/>
        <v>4.2167999999999992</v>
      </c>
      <c r="K118" s="18">
        <f t="shared" si="15"/>
        <v>24.613199999999999</v>
      </c>
    </row>
    <row r="119" spans="1:11" ht="13.35" customHeight="1" x14ac:dyDescent="0.25">
      <c r="A119" s="15"/>
      <c r="B119" s="16" t="s">
        <v>27</v>
      </c>
      <c r="C119" s="15"/>
      <c r="D119" s="18"/>
      <c r="E119" s="18"/>
      <c r="F119" s="18"/>
      <c r="G119" s="18"/>
    </row>
    <row r="120" spans="1:11" ht="13.35" customHeight="1" x14ac:dyDescent="0.25">
      <c r="A120" s="15">
        <v>386</v>
      </c>
      <c r="B120" s="17" t="s">
        <v>28</v>
      </c>
      <c r="C120" s="15">
        <v>150</v>
      </c>
      <c r="D120" s="18">
        <v>4.5</v>
      </c>
      <c r="E120" s="18">
        <v>3.45</v>
      </c>
      <c r="F120" s="18">
        <v>6.75</v>
      </c>
      <c r="G120" s="18">
        <v>108</v>
      </c>
      <c r="H120" s="30">
        <v>270</v>
      </c>
      <c r="I120" s="30">
        <v>21</v>
      </c>
      <c r="J120" s="30">
        <v>0</v>
      </c>
      <c r="K120" s="30">
        <v>1.65</v>
      </c>
    </row>
    <row r="121" spans="1:11" customFormat="1" ht="13.35" customHeight="1" x14ac:dyDescent="0.25">
      <c r="A121" s="27"/>
      <c r="B121" s="17" t="s">
        <v>178</v>
      </c>
      <c r="C121" s="23">
        <v>30</v>
      </c>
      <c r="D121" s="24">
        <v>2.31</v>
      </c>
      <c r="E121" s="24">
        <v>0.9</v>
      </c>
      <c r="F121" s="24">
        <v>14.94</v>
      </c>
      <c r="G121" s="24">
        <v>55</v>
      </c>
      <c r="H121" s="30">
        <v>6.6</v>
      </c>
      <c r="I121" s="30">
        <v>9.9</v>
      </c>
      <c r="J121" s="30">
        <v>0.6</v>
      </c>
      <c r="K121" s="30">
        <v>0</v>
      </c>
    </row>
    <row r="122" spans="1:11" ht="13.35" customHeight="1" x14ac:dyDescent="0.25">
      <c r="A122" s="81" t="s">
        <v>29</v>
      </c>
      <c r="B122" s="81"/>
      <c r="C122" s="81"/>
      <c r="D122" s="18">
        <f>SUM(D120:D121)</f>
        <v>6.8100000000000005</v>
      </c>
      <c r="E122" s="18">
        <f t="shared" ref="E122:K122" si="16">SUM(E120:E121)</f>
        <v>4.3500000000000005</v>
      </c>
      <c r="F122" s="18">
        <f t="shared" si="16"/>
        <v>21.689999999999998</v>
      </c>
      <c r="G122" s="18">
        <f t="shared" si="16"/>
        <v>163</v>
      </c>
      <c r="H122" s="18">
        <f t="shared" si="16"/>
        <v>276.60000000000002</v>
      </c>
      <c r="I122" s="18">
        <f t="shared" si="16"/>
        <v>30.9</v>
      </c>
      <c r="J122" s="18">
        <f t="shared" si="16"/>
        <v>0.6</v>
      </c>
      <c r="K122" s="18">
        <f t="shared" si="16"/>
        <v>1.65</v>
      </c>
    </row>
    <row r="123" spans="1:11" ht="13.35" customHeight="1" x14ac:dyDescent="0.25">
      <c r="A123" s="81" t="s">
        <v>30</v>
      </c>
      <c r="B123" s="81"/>
      <c r="C123" s="81"/>
      <c r="D123" s="65">
        <f>D95+D100+D110+D118+D122</f>
        <v>70.695000000000007</v>
      </c>
      <c r="E123" s="65">
        <f t="shared" ref="E123:K123" si="17">E95+E100+E110+E118+E122</f>
        <v>54.601399999999998</v>
      </c>
      <c r="F123" s="65">
        <f t="shared" si="17"/>
        <v>344.79380000000003</v>
      </c>
      <c r="G123" s="65">
        <f t="shared" si="17"/>
        <v>2399.8000000000002</v>
      </c>
      <c r="H123" s="65">
        <f t="shared" si="17"/>
        <v>964.85079999999994</v>
      </c>
      <c r="I123" s="65">
        <f t="shared" si="17"/>
        <v>347.29699999999997</v>
      </c>
      <c r="J123" s="65">
        <f t="shared" si="17"/>
        <v>18.698999999999998</v>
      </c>
      <c r="K123" s="65">
        <f t="shared" si="17"/>
        <v>87.701150000000013</v>
      </c>
    </row>
    <row r="124" spans="1:11" ht="13.35" customHeight="1" x14ac:dyDescent="0.3">
      <c r="A124" s="82" t="s">
        <v>0</v>
      </c>
      <c r="B124" s="82" t="s">
        <v>1</v>
      </c>
      <c r="C124" s="82" t="s">
        <v>2</v>
      </c>
      <c r="D124" s="82" t="s">
        <v>3</v>
      </c>
      <c r="E124" s="82"/>
      <c r="F124" s="82"/>
      <c r="G124" s="83" t="s">
        <v>4</v>
      </c>
      <c r="H124" s="75" t="s">
        <v>108</v>
      </c>
      <c r="I124" s="76"/>
      <c r="J124" s="76"/>
      <c r="K124" s="77"/>
    </row>
    <row r="125" spans="1:11" ht="13.35" customHeight="1" x14ac:dyDescent="0.3">
      <c r="A125" s="82"/>
      <c r="B125" s="82"/>
      <c r="C125" s="82"/>
      <c r="D125" s="14" t="s">
        <v>5</v>
      </c>
      <c r="E125" s="14" t="s">
        <v>6</v>
      </c>
      <c r="F125" s="14" t="s">
        <v>7</v>
      </c>
      <c r="G125" s="83"/>
      <c r="H125" s="29" t="s">
        <v>109</v>
      </c>
      <c r="I125" s="29" t="s">
        <v>110</v>
      </c>
      <c r="J125" s="29" t="s">
        <v>111</v>
      </c>
      <c r="K125" s="29" t="s">
        <v>112</v>
      </c>
    </row>
    <row r="126" spans="1:11" ht="13.35" customHeight="1" x14ac:dyDescent="0.25">
      <c r="A126" s="78" t="s">
        <v>48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80"/>
    </row>
    <row r="127" spans="1:11" ht="12.95" customHeight="1" x14ac:dyDescent="0.25">
      <c r="A127" s="15"/>
      <c r="B127" s="16" t="s">
        <v>9</v>
      </c>
      <c r="C127" s="15"/>
      <c r="D127" s="17"/>
      <c r="E127" s="17"/>
      <c r="F127" s="17"/>
      <c r="G127" s="17"/>
    </row>
    <row r="128" spans="1:11" ht="12.95" customHeight="1" x14ac:dyDescent="0.25">
      <c r="A128" s="15"/>
      <c r="B128" s="25" t="s">
        <v>102</v>
      </c>
      <c r="C128" s="15">
        <v>60</v>
      </c>
      <c r="D128" s="15">
        <v>0.66</v>
      </c>
      <c r="E128" s="15">
        <v>0.06</v>
      </c>
      <c r="F128" s="15">
        <v>9.9</v>
      </c>
      <c r="G128" s="15">
        <v>42.54</v>
      </c>
      <c r="H128" s="30">
        <v>0</v>
      </c>
      <c r="I128" s="30">
        <v>0</v>
      </c>
      <c r="J128" s="30">
        <v>0</v>
      </c>
      <c r="K128" s="30">
        <v>0</v>
      </c>
    </row>
    <row r="129" spans="1:24" ht="27" customHeight="1" x14ac:dyDescent="0.25">
      <c r="A129" s="15">
        <v>219</v>
      </c>
      <c r="B129" s="33" t="s">
        <v>199</v>
      </c>
      <c r="C129" s="32">
        <v>180</v>
      </c>
      <c r="D129" s="18">
        <v>26.154</v>
      </c>
      <c r="E129" s="18">
        <v>29.033999999999995</v>
      </c>
      <c r="F129" s="18">
        <v>32.633999999999993</v>
      </c>
      <c r="G129" s="18">
        <v>294</v>
      </c>
      <c r="H129" s="39">
        <v>226.386</v>
      </c>
      <c r="I129" s="39">
        <v>46.223999999999997</v>
      </c>
      <c r="J129" s="39">
        <v>0.95400000000000007</v>
      </c>
      <c r="K129" s="39">
        <v>0.126</v>
      </c>
    </row>
    <row r="130" spans="1:24" ht="12.95" customHeight="1" x14ac:dyDescent="0.25">
      <c r="A130" s="15">
        <v>15</v>
      </c>
      <c r="B130" s="17" t="s">
        <v>32</v>
      </c>
      <c r="C130" s="15">
        <v>20</v>
      </c>
      <c r="D130" s="18">
        <v>3.855</v>
      </c>
      <c r="E130" s="18">
        <v>2.0249999999999999</v>
      </c>
      <c r="F130" s="18">
        <v>0</v>
      </c>
      <c r="G130" s="18">
        <v>68</v>
      </c>
      <c r="H130" s="31">
        <v>21</v>
      </c>
      <c r="I130" s="31">
        <v>0.99</v>
      </c>
      <c r="J130" s="31">
        <v>2.4E-2</v>
      </c>
      <c r="K130" s="21">
        <v>1.695E-2</v>
      </c>
      <c r="N130" s="15">
        <v>229</v>
      </c>
      <c r="O130" s="17" t="s">
        <v>53</v>
      </c>
      <c r="P130" s="15" t="s">
        <v>54</v>
      </c>
      <c r="Q130" s="18">
        <v>7.8</v>
      </c>
      <c r="R130" s="18">
        <v>3.96</v>
      </c>
      <c r="S130" s="18">
        <v>3.04</v>
      </c>
      <c r="T130" s="18">
        <v>84</v>
      </c>
      <c r="U130" s="31">
        <v>31.256</v>
      </c>
      <c r="V130" s="31">
        <v>38.823999999999998</v>
      </c>
      <c r="W130" s="31">
        <v>0.68</v>
      </c>
      <c r="X130" s="31">
        <v>2.984</v>
      </c>
    </row>
    <row r="131" spans="1:24" ht="12.95" customHeight="1" x14ac:dyDescent="0.25">
      <c r="A131" s="15">
        <v>382</v>
      </c>
      <c r="B131" s="17" t="s">
        <v>11</v>
      </c>
      <c r="C131" s="15">
        <v>200</v>
      </c>
      <c r="D131" s="18">
        <v>4.08</v>
      </c>
      <c r="E131" s="18">
        <v>3.54</v>
      </c>
      <c r="F131" s="18">
        <v>17.579999999999998</v>
      </c>
      <c r="G131" s="18">
        <v>118.6</v>
      </c>
      <c r="H131" s="31">
        <v>152.22</v>
      </c>
      <c r="I131" s="31">
        <v>21.4</v>
      </c>
      <c r="J131" s="31">
        <v>0.48</v>
      </c>
      <c r="K131" s="31">
        <v>1.58</v>
      </c>
    </row>
    <row r="132" spans="1:24" ht="12.95" customHeight="1" x14ac:dyDescent="0.25">
      <c r="A132" s="15"/>
      <c r="B132" s="17" t="s">
        <v>178</v>
      </c>
      <c r="C132" s="15">
        <v>40</v>
      </c>
      <c r="D132" s="18">
        <v>3.08</v>
      </c>
      <c r="E132" s="18">
        <v>1.2</v>
      </c>
      <c r="F132" s="18">
        <v>19.920000000000002</v>
      </c>
      <c r="G132" s="18">
        <v>104.8</v>
      </c>
      <c r="H132" s="31">
        <v>8.8000000000000007</v>
      </c>
      <c r="I132" s="31">
        <v>13.2</v>
      </c>
      <c r="J132" s="31">
        <v>0.8</v>
      </c>
      <c r="K132" s="31">
        <v>0</v>
      </c>
    </row>
    <row r="133" spans="1:24" ht="12.95" customHeight="1" x14ac:dyDescent="0.25">
      <c r="A133" s="81" t="s">
        <v>197</v>
      </c>
      <c r="B133" s="81"/>
      <c r="C133" s="81"/>
      <c r="D133" s="18">
        <f>SUM(D128:D132)</f>
        <v>37.829000000000001</v>
      </c>
      <c r="E133" s="18">
        <f t="shared" ref="E133:K133" si="18">SUM(E128:E132)</f>
        <v>35.858999999999995</v>
      </c>
      <c r="F133" s="18">
        <f t="shared" si="18"/>
        <v>80.033999999999992</v>
      </c>
      <c r="G133" s="18">
        <f t="shared" si="18"/>
        <v>627.93999999999994</v>
      </c>
      <c r="H133" s="18">
        <f t="shared" si="18"/>
        <v>408.40600000000001</v>
      </c>
      <c r="I133" s="18">
        <f t="shared" si="18"/>
        <v>81.814000000000007</v>
      </c>
      <c r="J133" s="18">
        <f t="shared" si="18"/>
        <v>2.258</v>
      </c>
      <c r="K133" s="18">
        <f t="shared" si="18"/>
        <v>1.72295</v>
      </c>
    </row>
    <row r="134" spans="1:24" ht="12.95" customHeight="1" x14ac:dyDescent="0.25">
      <c r="A134" s="15"/>
      <c r="B134" s="16" t="s">
        <v>12</v>
      </c>
      <c r="C134" s="15"/>
      <c r="D134" s="20"/>
      <c r="E134" s="20"/>
      <c r="F134" s="20"/>
      <c r="G134" s="20"/>
    </row>
    <row r="135" spans="1:24" ht="12.95" customHeight="1" x14ac:dyDescent="0.25">
      <c r="A135" s="15"/>
      <c r="B135" s="17" t="s">
        <v>50</v>
      </c>
      <c r="C135" s="15">
        <v>45</v>
      </c>
      <c r="D135" s="18">
        <v>2.25</v>
      </c>
      <c r="E135" s="18">
        <v>3.54</v>
      </c>
      <c r="F135" s="18">
        <v>22.32</v>
      </c>
      <c r="G135" s="18">
        <v>130.80000000000001</v>
      </c>
      <c r="H135" s="31">
        <v>8.6999999999999993</v>
      </c>
      <c r="I135" s="31">
        <v>6</v>
      </c>
      <c r="J135" s="31">
        <v>0.63</v>
      </c>
      <c r="K135" s="31">
        <v>0</v>
      </c>
    </row>
    <row r="136" spans="1:24" ht="12.95" customHeight="1" x14ac:dyDescent="0.25">
      <c r="A136" s="15"/>
      <c r="B136" s="22" t="s">
        <v>14</v>
      </c>
      <c r="C136" s="23">
        <v>200</v>
      </c>
      <c r="D136" s="23">
        <v>0</v>
      </c>
      <c r="E136" s="23">
        <v>0</v>
      </c>
      <c r="F136" s="23">
        <v>20</v>
      </c>
      <c r="G136" s="23">
        <v>80</v>
      </c>
      <c r="H136" s="31">
        <v>14</v>
      </c>
      <c r="I136" s="31">
        <v>8</v>
      </c>
      <c r="J136" s="31">
        <v>0.6</v>
      </c>
      <c r="K136" s="31">
        <v>4</v>
      </c>
    </row>
    <row r="137" spans="1:24" ht="12.95" customHeight="1" x14ac:dyDescent="0.25">
      <c r="A137" s="15"/>
      <c r="B137" s="17" t="s">
        <v>34</v>
      </c>
      <c r="C137" s="15">
        <v>185</v>
      </c>
      <c r="D137" s="18">
        <v>0.8</v>
      </c>
      <c r="E137" s="18">
        <v>0.8</v>
      </c>
      <c r="F137" s="18">
        <v>19.600000000000001</v>
      </c>
      <c r="G137" s="18">
        <v>80</v>
      </c>
      <c r="H137" s="31">
        <v>38</v>
      </c>
      <c r="I137" s="31">
        <v>36</v>
      </c>
      <c r="J137" s="31">
        <v>4.4000000000000004</v>
      </c>
      <c r="K137" s="31">
        <v>26</v>
      </c>
    </row>
    <row r="138" spans="1:24" ht="12.95" customHeight="1" x14ac:dyDescent="0.25">
      <c r="A138" s="81" t="s">
        <v>15</v>
      </c>
      <c r="B138" s="81"/>
      <c r="C138" s="81"/>
      <c r="D138" s="18">
        <f>SUM(D135:D137)</f>
        <v>3.05</v>
      </c>
      <c r="E138" s="18">
        <f t="shared" ref="E138:K138" si="19">SUM(E135:E137)</f>
        <v>4.34</v>
      </c>
      <c r="F138" s="18">
        <f t="shared" si="19"/>
        <v>61.92</v>
      </c>
      <c r="G138" s="18">
        <f t="shared" si="19"/>
        <v>290.8</v>
      </c>
      <c r="H138" s="18">
        <f t="shared" si="19"/>
        <v>60.7</v>
      </c>
      <c r="I138" s="18">
        <f t="shared" si="19"/>
        <v>50</v>
      </c>
      <c r="J138" s="18">
        <f t="shared" si="19"/>
        <v>5.6300000000000008</v>
      </c>
      <c r="K138" s="18">
        <f t="shared" si="19"/>
        <v>30</v>
      </c>
    </row>
    <row r="139" spans="1:24" ht="12.95" customHeight="1" x14ac:dyDescent="0.25">
      <c r="A139" s="15"/>
      <c r="B139" s="16" t="s">
        <v>16</v>
      </c>
      <c r="C139" s="15"/>
      <c r="D139" s="20"/>
      <c r="E139" s="20"/>
      <c r="F139" s="20"/>
      <c r="G139" s="20"/>
    </row>
    <row r="140" spans="1:24" ht="15" customHeight="1" x14ac:dyDescent="0.25">
      <c r="A140" s="15">
        <v>21</v>
      </c>
      <c r="B140" s="17" t="s">
        <v>39</v>
      </c>
      <c r="C140" s="15">
        <v>60</v>
      </c>
      <c r="D140" s="18">
        <v>0.50879999999999992</v>
      </c>
      <c r="E140" s="18">
        <v>3.0269999999999997</v>
      </c>
      <c r="F140" s="18">
        <v>1.5456000000000001</v>
      </c>
      <c r="G140" s="18">
        <v>35.46</v>
      </c>
      <c r="H140" s="31">
        <v>14.241</v>
      </c>
      <c r="I140" s="31">
        <v>7.9943999999999997</v>
      </c>
      <c r="J140" s="31">
        <v>0.3654</v>
      </c>
      <c r="K140" s="31">
        <v>2.4683999999999999</v>
      </c>
    </row>
    <row r="141" spans="1:24" ht="27" customHeight="1" x14ac:dyDescent="0.25">
      <c r="A141" s="15">
        <v>88</v>
      </c>
      <c r="B141" s="36" t="s">
        <v>135</v>
      </c>
      <c r="C141" s="15" t="s">
        <v>126</v>
      </c>
      <c r="D141" s="18">
        <v>1.6919999999999999</v>
      </c>
      <c r="E141" s="18">
        <v>5.96</v>
      </c>
      <c r="F141" s="18">
        <v>6.6420000000000003</v>
      </c>
      <c r="G141" s="18">
        <v>92.8</v>
      </c>
      <c r="H141" s="21">
        <v>39.4</v>
      </c>
      <c r="I141" s="21">
        <v>17.7</v>
      </c>
      <c r="J141" s="21">
        <v>0.66</v>
      </c>
      <c r="K141" s="21">
        <v>12.62</v>
      </c>
    </row>
    <row r="142" spans="1:24" ht="13.35" customHeight="1" x14ac:dyDescent="0.25">
      <c r="A142" s="15">
        <v>171</v>
      </c>
      <c r="B142" s="17" t="s">
        <v>136</v>
      </c>
      <c r="C142" s="15" t="s">
        <v>195</v>
      </c>
      <c r="D142" s="18">
        <v>4.32</v>
      </c>
      <c r="E142" s="18">
        <v>0.61199999999999999</v>
      </c>
      <c r="F142" s="18">
        <v>0.41399999999999998</v>
      </c>
      <c r="G142" s="18">
        <v>203.65200000000002</v>
      </c>
      <c r="H142" s="31">
        <v>19.170000000000002</v>
      </c>
      <c r="I142" s="31">
        <v>31.374000000000002</v>
      </c>
      <c r="J142" s="31">
        <v>0.66366000000000003</v>
      </c>
      <c r="K142" s="31">
        <v>0</v>
      </c>
    </row>
    <row r="143" spans="1:24" ht="13.35" customHeight="1" x14ac:dyDescent="0.25">
      <c r="A143" s="15">
        <v>342</v>
      </c>
      <c r="B143" s="17" t="s">
        <v>137</v>
      </c>
      <c r="C143" s="15">
        <v>200</v>
      </c>
      <c r="D143" s="18">
        <v>0.66200000000000003</v>
      </c>
      <c r="E143" s="18">
        <v>0.09</v>
      </c>
      <c r="F143" s="18">
        <v>32.020000000000003</v>
      </c>
      <c r="G143" s="18">
        <v>132.80000000000001</v>
      </c>
      <c r="H143" s="31">
        <v>32.479999999999997</v>
      </c>
      <c r="I143" s="31">
        <v>17.46</v>
      </c>
      <c r="J143" s="31">
        <v>0.69799999999999995</v>
      </c>
      <c r="K143" s="31">
        <v>0.72599999999999998</v>
      </c>
    </row>
    <row r="144" spans="1:24" ht="13.35" customHeight="1" x14ac:dyDescent="0.25">
      <c r="A144" s="15"/>
      <c r="B144" s="17" t="s">
        <v>179</v>
      </c>
      <c r="C144" s="15">
        <v>0.06</v>
      </c>
      <c r="D144" s="18"/>
      <c r="E144" s="18"/>
      <c r="F144" s="18"/>
      <c r="G144" s="18"/>
      <c r="H144" s="31"/>
      <c r="I144" s="31"/>
      <c r="J144" s="31"/>
      <c r="K144" s="31"/>
    </row>
    <row r="145" spans="1:11" ht="13.35" customHeight="1" x14ac:dyDescent="0.25">
      <c r="A145" s="15"/>
      <c r="B145" s="17" t="s">
        <v>20</v>
      </c>
      <c r="C145" s="15">
        <v>40</v>
      </c>
      <c r="D145" s="18">
        <v>1.96</v>
      </c>
      <c r="E145" s="18">
        <v>0.4</v>
      </c>
      <c r="F145" s="18">
        <v>18.399999999999999</v>
      </c>
      <c r="G145" s="18">
        <v>88</v>
      </c>
      <c r="H145" s="30">
        <v>7.2</v>
      </c>
      <c r="I145" s="30">
        <v>8</v>
      </c>
      <c r="J145" s="30">
        <v>1.1599999999999999</v>
      </c>
      <c r="K145" s="30">
        <v>0</v>
      </c>
    </row>
    <row r="146" spans="1:11" ht="13.35" customHeight="1" x14ac:dyDescent="0.25">
      <c r="A146" s="15"/>
      <c r="B146" s="17" t="s">
        <v>21</v>
      </c>
      <c r="C146" s="15">
        <v>40</v>
      </c>
      <c r="D146" s="18">
        <v>3.16</v>
      </c>
      <c r="E146" s="18">
        <v>0.4</v>
      </c>
      <c r="F146" s="18">
        <v>19.239999999999998</v>
      </c>
      <c r="G146" s="18">
        <v>95.6</v>
      </c>
      <c r="H146" s="30">
        <v>9.1999999999999993</v>
      </c>
      <c r="I146" s="30">
        <v>13.2</v>
      </c>
      <c r="J146" s="30">
        <v>0.8</v>
      </c>
      <c r="K146" s="30">
        <v>0</v>
      </c>
    </row>
    <row r="147" spans="1:11" ht="13.35" customHeight="1" x14ac:dyDescent="0.25">
      <c r="A147" s="81" t="s">
        <v>22</v>
      </c>
      <c r="B147" s="81"/>
      <c r="C147" s="81"/>
      <c r="D147" s="18">
        <f t="shared" ref="D147:K147" si="20">SUM(D140:D146)</f>
        <v>12.302800000000001</v>
      </c>
      <c r="E147" s="18">
        <f t="shared" si="20"/>
        <v>10.489000000000001</v>
      </c>
      <c r="F147" s="18">
        <f t="shared" si="20"/>
        <v>78.261600000000001</v>
      </c>
      <c r="G147" s="18">
        <f t="shared" si="20"/>
        <v>648.31200000000001</v>
      </c>
      <c r="H147" s="18">
        <f t="shared" si="20"/>
        <v>121.691</v>
      </c>
      <c r="I147" s="18">
        <f t="shared" si="20"/>
        <v>95.728400000000008</v>
      </c>
      <c r="J147" s="18">
        <f t="shared" si="20"/>
        <v>4.3470599999999999</v>
      </c>
      <c r="K147" s="18">
        <f t="shared" si="20"/>
        <v>15.814399999999999</v>
      </c>
    </row>
    <row r="148" spans="1:11" ht="13.35" customHeight="1" x14ac:dyDescent="0.25">
      <c r="A148" s="15"/>
      <c r="B148" s="16" t="s">
        <v>23</v>
      </c>
      <c r="C148" s="15"/>
      <c r="D148" s="20"/>
      <c r="E148" s="20"/>
      <c r="F148" s="20"/>
      <c r="G148" s="20"/>
    </row>
    <row r="149" spans="1:11" ht="13.35" customHeight="1" x14ac:dyDescent="0.25">
      <c r="A149" s="15"/>
      <c r="B149" s="17" t="s">
        <v>198</v>
      </c>
      <c r="C149" s="15">
        <v>60</v>
      </c>
      <c r="D149" s="18">
        <v>1.02</v>
      </c>
      <c r="E149" s="18">
        <v>5.4</v>
      </c>
      <c r="F149" s="18">
        <v>5.4</v>
      </c>
      <c r="G149" s="18">
        <v>42</v>
      </c>
      <c r="H149" s="31">
        <v>189</v>
      </c>
      <c r="I149" s="31">
        <v>24.6</v>
      </c>
      <c r="J149" s="31">
        <v>0.42</v>
      </c>
      <c r="K149" s="31">
        <v>4.2</v>
      </c>
    </row>
    <row r="150" spans="1:11" ht="13.35" customHeight="1" x14ac:dyDescent="0.25">
      <c r="A150" s="15">
        <v>294</v>
      </c>
      <c r="B150" s="66" t="s">
        <v>166</v>
      </c>
      <c r="C150" s="15">
        <v>90</v>
      </c>
      <c r="D150" s="18">
        <v>12.96</v>
      </c>
      <c r="E150" s="18">
        <v>10.72</v>
      </c>
      <c r="F150" s="18">
        <v>13.52</v>
      </c>
      <c r="G150" s="18">
        <v>155</v>
      </c>
      <c r="H150" s="31">
        <v>14.584000000000001</v>
      </c>
      <c r="I150" s="31">
        <v>17.760000000000002</v>
      </c>
      <c r="J150" s="31">
        <v>1.1919999999999999</v>
      </c>
      <c r="K150" s="31">
        <v>2.4E-2</v>
      </c>
    </row>
    <row r="151" spans="1:11" ht="13.35" customHeight="1" x14ac:dyDescent="0.25">
      <c r="A151" s="15">
        <v>199</v>
      </c>
      <c r="B151" s="17" t="s">
        <v>55</v>
      </c>
      <c r="C151" s="15">
        <v>150</v>
      </c>
      <c r="D151" s="18">
        <v>16.38</v>
      </c>
      <c r="E151" s="18">
        <v>1.62</v>
      </c>
      <c r="F151" s="18">
        <v>23.94</v>
      </c>
      <c r="G151" s="18">
        <v>170</v>
      </c>
      <c r="H151" s="31">
        <v>113.652</v>
      </c>
      <c r="I151" s="31">
        <v>74.034000000000006</v>
      </c>
      <c r="J151" s="31">
        <v>5.6339999999999995</v>
      </c>
      <c r="K151" s="31">
        <v>0</v>
      </c>
    </row>
    <row r="152" spans="1:11" ht="13.35" customHeight="1" x14ac:dyDescent="0.25">
      <c r="A152" s="15">
        <v>378</v>
      </c>
      <c r="B152" s="17" t="s">
        <v>139</v>
      </c>
      <c r="C152" s="15">
        <v>200</v>
      </c>
      <c r="D152" s="18">
        <v>2.42</v>
      </c>
      <c r="E152" s="18">
        <v>1.8</v>
      </c>
      <c r="F152" s="18">
        <v>23.22</v>
      </c>
      <c r="G152" s="18">
        <v>115.56</v>
      </c>
      <c r="H152" s="31">
        <v>93.58</v>
      </c>
      <c r="I152" s="31">
        <v>14.4</v>
      </c>
      <c r="J152" s="31">
        <v>2.2400000000000002</v>
      </c>
      <c r="K152" s="31">
        <v>1.1399999999999999</v>
      </c>
    </row>
    <row r="153" spans="1:11" ht="13.35" customHeight="1" x14ac:dyDescent="0.25">
      <c r="A153" s="15"/>
      <c r="B153" s="17" t="s">
        <v>20</v>
      </c>
      <c r="C153" s="15">
        <v>40</v>
      </c>
      <c r="D153" s="18">
        <v>1.96</v>
      </c>
      <c r="E153" s="18">
        <v>0.4</v>
      </c>
      <c r="F153" s="18">
        <v>18.399999999999999</v>
      </c>
      <c r="G153" s="18">
        <v>88</v>
      </c>
      <c r="H153" s="30">
        <v>7.2</v>
      </c>
      <c r="I153" s="30">
        <v>8</v>
      </c>
      <c r="J153" s="30">
        <v>1.1599999999999999</v>
      </c>
      <c r="K153" s="30">
        <v>0</v>
      </c>
    </row>
    <row r="154" spans="1:11" ht="13.35" customHeight="1" x14ac:dyDescent="0.25">
      <c r="A154" s="15"/>
      <c r="B154" s="17" t="s">
        <v>21</v>
      </c>
      <c r="C154" s="15">
        <v>40</v>
      </c>
      <c r="D154" s="18">
        <v>3.16</v>
      </c>
      <c r="E154" s="18">
        <v>0.4</v>
      </c>
      <c r="F154" s="18">
        <v>19.239999999999998</v>
      </c>
      <c r="G154" s="18">
        <v>95.6</v>
      </c>
      <c r="H154" s="30">
        <v>9.1999999999999993</v>
      </c>
      <c r="I154" s="30">
        <v>13.2</v>
      </c>
      <c r="J154" s="30">
        <v>0.8</v>
      </c>
      <c r="K154" s="30">
        <v>0</v>
      </c>
    </row>
    <row r="155" spans="1:11" ht="13.35" customHeight="1" x14ac:dyDescent="0.25">
      <c r="A155" s="81" t="s">
        <v>26</v>
      </c>
      <c r="B155" s="81"/>
      <c r="C155" s="81"/>
      <c r="D155" s="18">
        <f>SUM(D149:D154)</f>
        <v>37.900000000000006</v>
      </c>
      <c r="E155" s="18">
        <f t="shared" ref="E155:K155" si="21">SUM(E149:E154)</f>
        <v>20.34</v>
      </c>
      <c r="F155" s="18">
        <f t="shared" si="21"/>
        <v>103.71999999999998</v>
      </c>
      <c r="G155" s="18">
        <f t="shared" si="21"/>
        <v>666.16</v>
      </c>
      <c r="H155" s="18">
        <f t="shared" si="21"/>
        <v>427.21599999999995</v>
      </c>
      <c r="I155" s="18">
        <f t="shared" si="21"/>
        <v>151.994</v>
      </c>
      <c r="J155" s="18">
        <f t="shared" si="21"/>
        <v>11.446000000000002</v>
      </c>
      <c r="K155" s="18">
        <f t="shared" si="21"/>
        <v>5.3639999999999999</v>
      </c>
    </row>
    <row r="156" spans="1:11" ht="13.35" customHeight="1" x14ac:dyDescent="0.25">
      <c r="A156" s="15"/>
      <c r="B156" s="16" t="s">
        <v>27</v>
      </c>
      <c r="C156" s="15"/>
      <c r="D156" s="18"/>
      <c r="E156" s="18"/>
      <c r="F156" s="18"/>
      <c r="G156" s="18"/>
    </row>
    <row r="157" spans="1:11" ht="13.35" customHeight="1" x14ac:dyDescent="0.25">
      <c r="A157" s="15">
        <v>386</v>
      </c>
      <c r="B157" s="17" t="s">
        <v>140</v>
      </c>
      <c r="C157" s="15">
        <v>150</v>
      </c>
      <c r="D157" s="18">
        <v>4.5</v>
      </c>
      <c r="E157" s="18">
        <v>3.45</v>
      </c>
      <c r="F157" s="18">
        <v>6.75</v>
      </c>
      <c r="G157" s="18">
        <v>108</v>
      </c>
      <c r="H157" s="30">
        <v>270</v>
      </c>
      <c r="I157" s="30">
        <v>21</v>
      </c>
      <c r="J157" s="30">
        <v>0</v>
      </c>
      <c r="K157" s="30">
        <v>1.65</v>
      </c>
    </row>
    <row r="158" spans="1:11" ht="13.35" customHeight="1" x14ac:dyDescent="0.25">
      <c r="A158" s="15"/>
      <c r="B158" s="17" t="s">
        <v>178</v>
      </c>
      <c r="C158" s="23">
        <v>30</v>
      </c>
      <c r="D158" s="24">
        <v>2.31</v>
      </c>
      <c r="E158" s="24">
        <v>0.9</v>
      </c>
      <c r="F158" s="24">
        <v>14.94</v>
      </c>
      <c r="G158" s="24">
        <v>78.599999999999994</v>
      </c>
      <c r="H158" s="30">
        <v>6.6</v>
      </c>
      <c r="I158" s="30">
        <v>9.9</v>
      </c>
      <c r="J158" s="30">
        <v>0.6</v>
      </c>
      <c r="K158" s="30">
        <v>0</v>
      </c>
    </row>
    <row r="159" spans="1:11" ht="13.35" customHeight="1" x14ac:dyDescent="0.25">
      <c r="A159" s="81" t="s">
        <v>29</v>
      </c>
      <c r="B159" s="81"/>
      <c r="C159" s="81"/>
      <c r="D159" s="18">
        <f>SUM(D157:D158)</f>
        <v>6.8100000000000005</v>
      </c>
      <c r="E159" s="18">
        <f t="shared" ref="E159:K159" si="22">SUM(E157:E158)</f>
        <v>4.3500000000000005</v>
      </c>
      <c r="F159" s="18">
        <f t="shared" si="22"/>
        <v>21.689999999999998</v>
      </c>
      <c r="G159" s="18">
        <f t="shared" si="22"/>
        <v>186.6</v>
      </c>
      <c r="H159" s="18">
        <f t="shared" si="22"/>
        <v>276.60000000000002</v>
      </c>
      <c r="I159" s="18">
        <f t="shared" si="22"/>
        <v>30.9</v>
      </c>
      <c r="J159" s="18">
        <f t="shared" si="22"/>
        <v>0.6</v>
      </c>
      <c r="K159" s="18">
        <f t="shared" si="22"/>
        <v>1.65</v>
      </c>
    </row>
    <row r="160" spans="1:11" ht="13.35" customHeight="1" x14ac:dyDescent="0.25">
      <c r="A160" s="81" t="s">
        <v>30</v>
      </c>
      <c r="B160" s="81"/>
      <c r="C160" s="81"/>
      <c r="D160" s="65">
        <f t="shared" ref="D160:K160" si="23">D133+D138+D147+D155+D159</f>
        <v>97.891800000000003</v>
      </c>
      <c r="E160" s="65">
        <f t="shared" si="23"/>
        <v>75.378</v>
      </c>
      <c r="F160" s="65">
        <f t="shared" si="23"/>
        <v>345.62559999999996</v>
      </c>
      <c r="G160" s="65">
        <f t="shared" si="23"/>
        <v>2419.8119999999999</v>
      </c>
      <c r="H160" s="65">
        <f t="shared" si="23"/>
        <v>1294.6129999999998</v>
      </c>
      <c r="I160" s="65">
        <f t="shared" si="23"/>
        <v>410.43640000000005</v>
      </c>
      <c r="J160" s="65">
        <f t="shared" si="23"/>
        <v>24.281060000000004</v>
      </c>
      <c r="K160" s="65">
        <f t="shared" si="23"/>
        <v>54.551349999999999</v>
      </c>
    </row>
    <row r="161" spans="1:11" ht="13.35" customHeight="1" x14ac:dyDescent="0.3">
      <c r="A161" s="82" t="s">
        <v>0</v>
      </c>
      <c r="B161" s="82" t="s">
        <v>1</v>
      </c>
      <c r="C161" s="82" t="s">
        <v>2</v>
      </c>
      <c r="D161" s="82" t="s">
        <v>3</v>
      </c>
      <c r="E161" s="82"/>
      <c r="F161" s="82"/>
      <c r="G161" s="83" t="s">
        <v>4</v>
      </c>
      <c r="H161" s="75" t="s">
        <v>108</v>
      </c>
      <c r="I161" s="76"/>
      <c r="J161" s="76"/>
      <c r="K161" s="77"/>
    </row>
    <row r="162" spans="1:11" ht="13.35" customHeight="1" x14ac:dyDescent="0.3">
      <c r="A162" s="82"/>
      <c r="B162" s="82"/>
      <c r="C162" s="82"/>
      <c r="D162" s="12" t="s">
        <v>5</v>
      </c>
      <c r="E162" s="12" t="s">
        <v>6</v>
      </c>
      <c r="F162" s="12" t="s">
        <v>7</v>
      </c>
      <c r="G162" s="83"/>
      <c r="H162" s="29" t="s">
        <v>109</v>
      </c>
      <c r="I162" s="29" t="s">
        <v>110</v>
      </c>
      <c r="J162" s="29" t="s">
        <v>111</v>
      </c>
      <c r="K162" s="29" t="s">
        <v>112</v>
      </c>
    </row>
    <row r="163" spans="1:11" ht="13.35" customHeight="1" x14ac:dyDescent="0.25">
      <c r="A163" s="78" t="s">
        <v>58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80"/>
    </row>
    <row r="164" spans="1:11" ht="13.35" customHeight="1" x14ac:dyDescent="0.25">
      <c r="A164" s="15"/>
      <c r="B164" s="16" t="s">
        <v>9</v>
      </c>
      <c r="C164" s="15"/>
      <c r="D164" s="17"/>
      <c r="E164" s="17"/>
      <c r="F164" s="17"/>
      <c r="G164" s="17"/>
    </row>
    <row r="165" spans="1:11" ht="13.35" customHeight="1" x14ac:dyDescent="0.25">
      <c r="A165" s="15"/>
      <c r="B165" s="17" t="s">
        <v>45</v>
      </c>
      <c r="C165" s="15">
        <v>30</v>
      </c>
      <c r="D165" s="18">
        <v>1.55</v>
      </c>
      <c r="E165" s="18">
        <v>0</v>
      </c>
      <c r="F165" s="18">
        <v>3.25</v>
      </c>
      <c r="G165" s="18">
        <v>45</v>
      </c>
      <c r="H165" s="31">
        <v>0.495</v>
      </c>
      <c r="I165" s="31">
        <v>0.105</v>
      </c>
      <c r="J165" s="31">
        <v>3.5000000000000005E-3</v>
      </c>
      <c r="K165" s="31">
        <v>0.05</v>
      </c>
    </row>
    <row r="166" spans="1:11" ht="13.35" customHeight="1" x14ac:dyDescent="0.25">
      <c r="A166" s="15">
        <v>210</v>
      </c>
      <c r="B166" s="33" t="s">
        <v>202</v>
      </c>
      <c r="C166" s="15">
        <v>65</v>
      </c>
      <c r="D166" s="18">
        <v>15.48</v>
      </c>
      <c r="E166" s="18">
        <v>29.835000000000001</v>
      </c>
      <c r="F166" s="18">
        <v>2.67</v>
      </c>
      <c r="G166" s="18">
        <v>112</v>
      </c>
      <c r="H166" s="31">
        <v>93.66</v>
      </c>
      <c r="I166" s="31">
        <v>19.679999999999996</v>
      </c>
      <c r="J166" s="31">
        <v>2.73</v>
      </c>
      <c r="K166" s="31">
        <v>0.21000000000000005</v>
      </c>
    </row>
    <row r="167" spans="1:11" ht="13.35" customHeight="1" x14ac:dyDescent="0.25">
      <c r="A167" s="15">
        <v>14</v>
      </c>
      <c r="B167" s="17" t="s">
        <v>203</v>
      </c>
      <c r="C167" s="15">
        <v>200</v>
      </c>
      <c r="D167" s="18">
        <v>0.08</v>
      </c>
      <c r="E167" s="18">
        <v>7.25</v>
      </c>
      <c r="F167" s="18">
        <v>0.13</v>
      </c>
      <c r="G167" s="18">
        <v>183</v>
      </c>
      <c r="H167" s="31">
        <v>0.24</v>
      </c>
      <c r="I167" s="31">
        <v>0</v>
      </c>
      <c r="J167" s="31">
        <v>2E-3</v>
      </c>
      <c r="K167" s="31">
        <v>0</v>
      </c>
    </row>
    <row r="168" spans="1:11" ht="13.35" customHeight="1" x14ac:dyDescent="0.25">
      <c r="A168" s="15">
        <v>379</v>
      </c>
      <c r="B168" s="17" t="s">
        <v>130</v>
      </c>
      <c r="C168" s="15">
        <v>200</v>
      </c>
      <c r="D168" s="18">
        <v>3.1659999999999995</v>
      </c>
      <c r="E168" s="18">
        <v>2.6779999999999999</v>
      </c>
      <c r="F168" s="18">
        <v>15.946</v>
      </c>
      <c r="G168" s="18">
        <v>100.6</v>
      </c>
      <c r="H168" s="31">
        <v>125.78</v>
      </c>
      <c r="I168" s="31">
        <v>14</v>
      </c>
      <c r="J168" s="31">
        <v>0.13400000000000001</v>
      </c>
      <c r="K168" s="31">
        <v>1.3</v>
      </c>
    </row>
    <row r="169" spans="1:11" ht="13.35" customHeight="1" x14ac:dyDescent="0.25">
      <c r="A169" s="15"/>
      <c r="B169" s="17" t="s">
        <v>178</v>
      </c>
      <c r="C169" s="15">
        <v>30</v>
      </c>
      <c r="D169" s="18">
        <v>3.08</v>
      </c>
      <c r="E169" s="18">
        <v>1.2</v>
      </c>
      <c r="F169" s="18">
        <v>19.920000000000002</v>
      </c>
      <c r="G169" s="18">
        <v>93</v>
      </c>
      <c r="H169" s="31">
        <v>8.8000000000000007</v>
      </c>
      <c r="I169" s="31">
        <v>13.2</v>
      </c>
      <c r="J169" s="31">
        <v>0.8</v>
      </c>
      <c r="K169" s="31">
        <v>0</v>
      </c>
    </row>
    <row r="170" spans="1:11" ht="13.35" customHeight="1" x14ac:dyDescent="0.25">
      <c r="A170" s="81" t="s">
        <v>204</v>
      </c>
      <c r="B170" s="81"/>
      <c r="C170" s="81"/>
      <c r="D170" s="18">
        <f>SUM(D165:D169)</f>
        <v>23.356000000000002</v>
      </c>
      <c r="E170" s="18">
        <f t="shared" ref="E170:K170" si="24">SUM(E165:E169)</f>
        <v>40.963000000000001</v>
      </c>
      <c r="F170" s="18">
        <f t="shared" si="24"/>
        <v>41.915999999999997</v>
      </c>
      <c r="G170" s="18">
        <f t="shared" si="24"/>
        <v>533.6</v>
      </c>
      <c r="H170" s="18">
        <f t="shared" si="24"/>
        <v>228.97500000000002</v>
      </c>
      <c r="I170" s="18">
        <f t="shared" si="24"/>
        <v>46.984999999999999</v>
      </c>
      <c r="J170" s="18">
        <f t="shared" si="24"/>
        <v>3.6694999999999993</v>
      </c>
      <c r="K170" s="18">
        <f t="shared" si="24"/>
        <v>1.56</v>
      </c>
    </row>
    <row r="171" spans="1:11" ht="13.35" customHeight="1" x14ac:dyDescent="0.25">
      <c r="A171" s="15"/>
      <c r="B171" s="16" t="s">
        <v>12</v>
      </c>
      <c r="C171" s="15"/>
      <c r="D171" s="20"/>
      <c r="E171" s="20"/>
      <c r="F171" s="20"/>
      <c r="G171" s="20"/>
    </row>
    <row r="172" spans="1:11" ht="13.35" customHeight="1" x14ac:dyDescent="0.25">
      <c r="A172" s="15"/>
      <c r="B172" s="42" t="s">
        <v>59</v>
      </c>
      <c r="C172" s="15">
        <v>75</v>
      </c>
      <c r="D172" s="18">
        <v>1.9529999999999998</v>
      </c>
      <c r="E172" s="18">
        <v>5.79</v>
      </c>
      <c r="F172" s="18">
        <v>14.727</v>
      </c>
      <c r="G172" s="18">
        <v>116.538</v>
      </c>
      <c r="H172" s="21">
        <v>0</v>
      </c>
      <c r="I172" s="21">
        <v>0</v>
      </c>
      <c r="J172" s="21">
        <v>0</v>
      </c>
      <c r="K172" s="21">
        <v>0</v>
      </c>
    </row>
    <row r="173" spans="1:11" ht="13.35" customHeight="1" x14ac:dyDescent="0.25">
      <c r="A173" s="15"/>
      <c r="B173" s="22" t="s">
        <v>34</v>
      </c>
      <c r="C173" s="23">
        <v>185</v>
      </c>
      <c r="D173" s="18">
        <v>0.8</v>
      </c>
      <c r="E173" s="18">
        <v>0.8</v>
      </c>
      <c r="F173" s="18">
        <v>19.600000000000001</v>
      </c>
      <c r="G173" s="18">
        <v>90</v>
      </c>
      <c r="H173" s="31">
        <v>38</v>
      </c>
      <c r="I173" s="31">
        <v>36</v>
      </c>
      <c r="J173" s="31">
        <v>4.4000000000000004</v>
      </c>
      <c r="K173" s="31">
        <v>26</v>
      </c>
    </row>
    <row r="174" spans="1:11" ht="13.35" customHeight="1" x14ac:dyDescent="0.25">
      <c r="A174" s="15"/>
      <c r="B174" s="17" t="s">
        <v>14</v>
      </c>
      <c r="C174" s="15">
        <v>200</v>
      </c>
      <c r="D174" s="23">
        <v>0</v>
      </c>
      <c r="E174" s="23">
        <v>0</v>
      </c>
      <c r="F174" s="23">
        <v>20</v>
      </c>
      <c r="G174" s="23">
        <v>80</v>
      </c>
      <c r="H174" s="31">
        <v>14</v>
      </c>
      <c r="I174" s="31">
        <v>8</v>
      </c>
      <c r="J174" s="31">
        <v>0.6</v>
      </c>
      <c r="K174" s="31">
        <v>4</v>
      </c>
    </row>
    <row r="175" spans="1:11" ht="13.35" customHeight="1" x14ac:dyDescent="0.25">
      <c r="A175" s="81" t="s">
        <v>15</v>
      </c>
      <c r="B175" s="81"/>
      <c r="C175" s="81"/>
      <c r="D175" s="18">
        <f>SUM(D172:D174)</f>
        <v>2.7530000000000001</v>
      </c>
      <c r="E175" s="18">
        <f t="shared" ref="E175:K175" si="25">SUM(E172:E174)</f>
        <v>6.59</v>
      </c>
      <c r="F175" s="18">
        <f t="shared" si="25"/>
        <v>54.326999999999998</v>
      </c>
      <c r="G175" s="18">
        <f t="shared" si="25"/>
        <v>286.53800000000001</v>
      </c>
      <c r="H175" s="18">
        <f t="shared" si="25"/>
        <v>52</v>
      </c>
      <c r="I175" s="18">
        <f t="shared" si="25"/>
        <v>44</v>
      </c>
      <c r="J175" s="18">
        <f t="shared" si="25"/>
        <v>5</v>
      </c>
      <c r="K175" s="18">
        <f t="shared" si="25"/>
        <v>30</v>
      </c>
    </row>
    <row r="176" spans="1:11" ht="13.35" customHeight="1" x14ac:dyDescent="0.25">
      <c r="A176" s="15"/>
      <c r="B176" s="16" t="s">
        <v>16</v>
      </c>
      <c r="C176" s="15"/>
      <c r="D176" s="20"/>
      <c r="E176" s="20"/>
      <c r="F176" s="20"/>
      <c r="G176" s="20"/>
    </row>
    <row r="177" spans="1:11" ht="13.35" customHeight="1" x14ac:dyDescent="0.25">
      <c r="A177" s="15">
        <v>52</v>
      </c>
      <c r="B177" s="17" t="s">
        <v>200</v>
      </c>
      <c r="C177" s="15">
        <v>60</v>
      </c>
      <c r="D177" s="18">
        <v>0.84479999999999988</v>
      </c>
      <c r="E177" s="18">
        <v>3.6071999999999997</v>
      </c>
      <c r="F177" s="18">
        <v>4.9559999999999995</v>
      </c>
      <c r="G177" s="18">
        <v>55.68</v>
      </c>
      <c r="H177" s="31">
        <v>21.278400000000001</v>
      </c>
      <c r="I177" s="31">
        <v>12.417</v>
      </c>
      <c r="J177" s="31">
        <v>0.7944</v>
      </c>
      <c r="K177" s="31">
        <v>39.9</v>
      </c>
    </row>
    <row r="178" spans="1:11" ht="13.35" customHeight="1" x14ac:dyDescent="0.25">
      <c r="A178" s="15">
        <v>95</v>
      </c>
      <c r="B178" s="17" t="s">
        <v>205</v>
      </c>
      <c r="C178" s="15" t="s">
        <v>126</v>
      </c>
      <c r="D178" s="18">
        <v>1.9540000000000002</v>
      </c>
      <c r="E178" s="18">
        <v>6.0739999999999998</v>
      </c>
      <c r="F178" s="18">
        <v>10.472</v>
      </c>
      <c r="G178" s="18">
        <v>112.6</v>
      </c>
      <c r="H178" s="31">
        <v>31.8</v>
      </c>
      <c r="I178" s="31">
        <v>22.46</v>
      </c>
      <c r="J178" s="31">
        <v>0.86</v>
      </c>
      <c r="K178" s="31">
        <v>10.5</v>
      </c>
    </row>
    <row r="179" spans="1:11" ht="13.35" customHeight="1" x14ac:dyDescent="0.25">
      <c r="A179" s="15">
        <v>285</v>
      </c>
      <c r="B179" s="17" t="s">
        <v>142</v>
      </c>
      <c r="C179" s="15" t="s">
        <v>195</v>
      </c>
      <c r="D179" s="18">
        <v>18.5</v>
      </c>
      <c r="E179" s="18">
        <v>18.3</v>
      </c>
      <c r="F179" s="18">
        <v>29</v>
      </c>
      <c r="G179" s="18">
        <v>357</v>
      </c>
      <c r="H179" s="31">
        <v>19.04</v>
      </c>
      <c r="I179" s="31">
        <v>38.524000000000001</v>
      </c>
      <c r="J179" s="31">
        <v>2.3199999999999998</v>
      </c>
      <c r="K179" s="31">
        <v>0.1</v>
      </c>
    </row>
    <row r="180" spans="1:11" ht="13.35" customHeight="1" x14ac:dyDescent="0.25">
      <c r="A180" s="15">
        <v>349</v>
      </c>
      <c r="B180" s="17" t="s">
        <v>36</v>
      </c>
      <c r="C180" s="15">
        <v>200</v>
      </c>
      <c r="D180" s="18">
        <v>0.66200000000000003</v>
      </c>
      <c r="E180" s="18">
        <v>0.09</v>
      </c>
      <c r="F180" s="18">
        <v>32.020000000000003</v>
      </c>
      <c r="G180" s="18">
        <v>132.80000000000001</v>
      </c>
      <c r="H180" s="31">
        <v>32.479999999999997</v>
      </c>
      <c r="I180" s="31">
        <v>17.46</v>
      </c>
      <c r="J180" s="31">
        <v>0.69799999999999995</v>
      </c>
      <c r="K180" s="31">
        <v>0.72599999999999998</v>
      </c>
    </row>
    <row r="181" spans="1:11" ht="13.35" customHeight="1" x14ac:dyDescent="0.25">
      <c r="A181" s="15"/>
      <c r="B181" s="17" t="s">
        <v>179</v>
      </c>
      <c r="C181" s="15">
        <v>0.06</v>
      </c>
      <c r="D181" s="18"/>
      <c r="E181" s="18"/>
      <c r="F181" s="18"/>
      <c r="G181" s="18"/>
      <c r="H181" s="31"/>
      <c r="I181" s="31"/>
      <c r="J181" s="31"/>
      <c r="K181" s="31"/>
    </row>
    <row r="182" spans="1:11" ht="13.35" customHeight="1" x14ac:dyDescent="0.25">
      <c r="A182" s="15"/>
      <c r="B182" s="17" t="s">
        <v>20</v>
      </c>
      <c r="C182" s="15">
        <v>40</v>
      </c>
      <c r="D182" s="18">
        <v>1.96</v>
      </c>
      <c r="E182" s="18">
        <v>0.4</v>
      </c>
      <c r="F182" s="18">
        <v>18.399999999999999</v>
      </c>
      <c r="G182" s="18">
        <v>92</v>
      </c>
      <c r="H182" s="30">
        <v>7.2</v>
      </c>
      <c r="I182" s="30">
        <v>8</v>
      </c>
      <c r="J182" s="30">
        <v>1.1599999999999999</v>
      </c>
      <c r="K182" s="30">
        <v>0</v>
      </c>
    </row>
    <row r="183" spans="1:11" ht="13.35" customHeight="1" x14ac:dyDescent="0.25">
      <c r="A183" s="15"/>
      <c r="B183" s="17" t="s">
        <v>21</v>
      </c>
      <c r="C183" s="15">
        <v>40</v>
      </c>
      <c r="D183" s="18">
        <v>3.16</v>
      </c>
      <c r="E183" s="18">
        <v>0.4</v>
      </c>
      <c r="F183" s="18">
        <v>19.239999999999998</v>
      </c>
      <c r="G183" s="18">
        <v>93</v>
      </c>
      <c r="H183" s="30">
        <v>9.1999999999999993</v>
      </c>
      <c r="I183" s="30">
        <v>13.2</v>
      </c>
      <c r="J183" s="30">
        <v>0.8</v>
      </c>
      <c r="K183" s="30">
        <v>0</v>
      </c>
    </row>
    <row r="184" spans="1:11" ht="13.35" customHeight="1" x14ac:dyDescent="0.25">
      <c r="A184" s="81" t="s">
        <v>22</v>
      </c>
      <c r="B184" s="81"/>
      <c r="C184" s="81"/>
      <c r="D184" s="18">
        <f>SUM(D177:D183)</f>
        <v>27.0808</v>
      </c>
      <c r="E184" s="18">
        <f t="shared" ref="E184:K184" si="26">SUM(E177:E183)</f>
        <v>28.871199999999998</v>
      </c>
      <c r="F184" s="18">
        <f t="shared" si="26"/>
        <v>114.08800000000001</v>
      </c>
      <c r="G184" s="18">
        <f t="shared" si="26"/>
        <v>843.07999999999993</v>
      </c>
      <c r="H184" s="18">
        <f t="shared" si="26"/>
        <v>120.9984</v>
      </c>
      <c r="I184" s="18">
        <f t="shared" si="26"/>
        <v>112.06100000000002</v>
      </c>
      <c r="J184" s="18">
        <f t="shared" si="26"/>
        <v>6.6323999999999996</v>
      </c>
      <c r="K184" s="18">
        <f t="shared" si="26"/>
        <v>51.225999999999999</v>
      </c>
    </row>
    <row r="185" spans="1:11" ht="13.35" customHeight="1" x14ac:dyDescent="0.25">
      <c r="A185" s="15"/>
      <c r="B185" s="16" t="s">
        <v>23</v>
      </c>
      <c r="C185" s="15"/>
      <c r="D185" s="20"/>
      <c r="E185" s="20"/>
      <c r="F185" s="20"/>
      <c r="G185" s="20"/>
    </row>
    <row r="186" spans="1:11" ht="13.35" customHeight="1" x14ac:dyDescent="0.25">
      <c r="A186" s="15"/>
      <c r="B186" s="17" t="s">
        <v>201</v>
      </c>
      <c r="C186" s="15">
        <v>60</v>
      </c>
      <c r="D186" s="18">
        <v>0.67200000000000004</v>
      </c>
      <c r="E186" s="18">
        <v>0.06</v>
      </c>
      <c r="F186" s="18">
        <v>2.1</v>
      </c>
      <c r="G186" s="18">
        <v>12</v>
      </c>
      <c r="H186" s="31">
        <v>6</v>
      </c>
      <c r="I186" s="31">
        <v>9</v>
      </c>
      <c r="J186" s="31">
        <v>0.48</v>
      </c>
      <c r="K186" s="31">
        <v>6.3</v>
      </c>
    </row>
    <row r="187" spans="1:11" ht="13.35" customHeight="1" x14ac:dyDescent="0.25">
      <c r="A187" s="15">
        <v>287</v>
      </c>
      <c r="B187" s="17" t="s">
        <v>53</v>
      </c>
      <c r="C187" s="15" t="s">
        <v>189</v>
      </c>
      <c r="D187" s="18">
        <v>9.3767832167832168</v>
      </c>
      <c r="E187" s="18">
        <v>1.9753846153846155</v>
      </c>
      <c r="F187" s="18">
        <v>0.79664335664335661</v>
      </c>
      <c r="G187" s="18">
        <v>61.538461538461533</v>
      </c>
      <c r="H187" s="31">
        <v>70.193006993007003</v>
      </c>
      <c r="I187" s="21">
        <v>33.56643356643356</v>
      </c>
      <c r="J187" s="21">
        <v>0.64895104895104894</v>
      </c>
      <c r="K187" s="21">
        <v>0.92867132867132862</v>
      </c>
    </row>
    <row r="188" spans="1:11" ht="13.35" customHeight="1" x14ac:dyDescent="0.25">
      <c r="A188" s="15">
        <v>128</v>
      </c>
      <c r="B188" s="17" t="s">
        <v>144</v>
      </c>
      <c r="C188" s="15">
        <v>150</v>
      </c>
      <c r="D188" s="18">
        <v>3.9240000000000004</v>
      </c>
      <c r="E188" s="18">
        <v>6.93</v>
      </c>
      <c r="F188" s="18">
        <v>19.206</v>
      </c>
      <c r="G188" s="18">
        <v>162</v>
      </c>
      <c r="H188" s="31">
        <v>75.239999999999995</v>
      </c>
      <c r="I188" s="31">
        <v>31.175999999999998</v>
      </c>
      <c r="J188" s="31">
        <v>1.0619999999999998</v>
      </c>
      <c r="K188" s="31">
        <v>18.108000000000001</v>
      </c>
    </row>
    <row r="189" spans="1:11" ht="13.35" customHeight="1" x14ac:dyDescent="0.25">
      <c r="A189" s="15">
        <v>376</v>
      </c>
      <c r="B189" s="25" t="s">
        <v>33</v>
      </c>
      <c r="C189" s="15">
        <v>200</v>
      </c>
      <c r="D189" s="18">
        <v>0.66200000000000003</v>
      </c>
      <c r="E189" s="18">
        <v>0.09</v>
      </c>
      <c r="F189" s="18">
        <v>32.020000000000003</v>
      </c>
      <c r="G189" s="18">
        <v>132.80000000000001</v>
      </c>
      <c r="H189" s="31">
        <v>32.479999999999997</v>
      </c>
      <c r="I189" s="31">
        <v>17.46</v>
      </c>
      <c r="J189" s="31">
        <v>0.69799999999999995</v>
      </c>
      <c r="K189" s="31">
        <v>0.72599999999999998</v>
      </c>
    </row>
    <row r="190" spans="1:11" ht="13.35" customHeight="1" x14ac:dyDescent="0.25">
      <c r="A190" s="15"/>
      <c r="B190" s="17" t="s">
        <v>20</v>
      </c>
      <c r="C190" s="15">
        <v>40</v>
      </c>
      <c r="D190" s="18">
        <v>1.96</v>
      </c>
      <c r="E190" s="18">
        <v>0.4</v>
      </c>
      <c r="F190" s="18">
        <v>18.399999999999999</v>
      </c>
      <c r="G190" s="18">
        <v>88</v>
      </c>
      <c r="H190" s="30">
        <v>7.2</v>
      </c>
      <c r="I190" s="30">
        <v>8</v>
      </c>
      <c r="J190" s="30">
        <v>1.1599999999999999</v>
      </c>
      <c r="K190" s="30">
        <v>0</v>
      </c>
    </row>
    <row r="191" spans="1:11" ht="13.35" customHeight="1" x14ac:dyDescent="0.25">
      <c r="A191" s="15"/>
      <c r="B191" s="17" t="s">
        <v>21</v>
      </c>
      <c r="C191" s="15">
        <v>40</v>
      </c>
      <c r="D191" s="18">
        <v>3.16</v>
      </c>
      <c r="E191" s="18">
        <v>0.4</v>
      </c>
      <c r="F191" s="18">
        <v>19.239999999999998</v>
      </c>
      <c r="G191" s="18">
        <v>95.6</v>
      </c>
      <c r="H191" s="30">
        <v>9.1999999999999993</v>
      </c>
      <c r="I191" s="30">
        <v>13.2</v>
      </c>
      <c r="J191" s="30">
        <v>0.8</v>
      </c>
      <c r="K191" s="30">
        <v>0</v>
      </c>
    </row>
    <row r="192" spans="1:11" ht="13.35" customHeight="1" x14ac:dyDescent="0.25">
      <c r="A192" s="81" t="s">
        <v>26</v>
      </c>
      <c r="B192" s="81"/>
      <c r="C192" s="81"/>
      <c r="D192" s="18">
        <f>SUM(D186:D191)</f>
        <v>19.754783216783217</v>
      </c>
      <c r="E192" s="18">
        <f t="shared" ref="E192:K192" si="27">SUM(E186:E191)</f>
        <v>9.8553846153846152</v>
      </c>
      <c r="F192" s="18">
        <f t="shared" si="27"/>
        <v>91.762643356643352</v>
      </c>
      <c r="G192" s="18">
        <f t="shared" si="27"/>
        <v>551.93846153846152</v>
      </c>
      <c r="H192" s="18">
        <f t="shared" si="27"/>
        <v>200.31300699300695</v>
      </c>
      <c r="I192" s="18">
        <f t="shared" si="27"/>
        <v>112.40243356643357</v>
      </c>
      <c r="J192" s="18">
        <f t="shared" si="27"/>
        <v>4.8489510489510481</v>
      </c>
      <c r="K192" s="18">
        <f t="shared" si="27"/>
        <v>26.062671328671328</v>
      </c>
    </row>
    <row r="193" spans="1:11" ht="13.35" customHeight="1" x14ac:dyDescent="0.25">
      <c r="A193" s="15"/>
      <c r="B193" s="16" t="s">
        <v>27</v>
      </c>
      <c r="C193" s="15"/>
      <c r="D193" s="18"/>
      <c r="E193" s="18"/>
      <c r="F193" s="18"/>
      <c r="G193" s="18"/>
    </row>
    <row r="194" spans="1:11" ht="13.35" customHeight="1" x14ac:dyDescent="0.25">
      <c r="A194" s="15"/>
      <c r="B194" s="17" t="s">
        <v>28</v>
      </c>
      <c r="C194" s="15">
        <v>150</v>
      </c>
      <c r="D194" s="18">
        <v>4.2</v>
      </c>
      <c r="E194" s="18">
        <v>3.75</v>
      </c>
      <c r="F194" s="18">
        <v>6.3</v>
      </c>
      <c r="G194" s="18">
        <v>82.5</v>
      </c>
      <c r="H194" s="31">
        <v>186</v>
      </c>
      <c r="I194" s="31">
        <v>21</v>
      </c>
      <c r="J194" s="31">
        <v>0.15</v>
      </c>
      <c r="K194" s="31">
        <v>0.45</v>
      </c>
    </row>
    <row r="195" spans="1:11" ht="13.35" customHeight="1" x14ac:dyDescent="0.25">
      <c r="A195" s="15"/>
      <c r="B195" s="17" t="s">
        <v>178</v>
      </c>
      <c r="C195" s="23">
        <v>30</v>
      </c>
      <c r="D195" s="24">
        <v>2.31</v>
      </c>
      <c r="E195" s="24">
        <v>0.9</v>
      </c>
      <c r="F195" s="24">
        <v>14.94</v>
      </c>
      <c r="G195" s="24">
        <v>78.599999999999994</v>
      </c>
      <c r="H195" s="30">
        <v>6.6</v>
      </c>
      <c r="I195" s="30">
        <v>9.9</v>
      </c>
      <c r="J195" s="30">
        <v>0.6</v>
      </c>
      <c r="K195" s="30">
        <v>0</v>
      </c>
    </row>
    <row r="196" spans="1:11" ht="13.35" customHeight="1" x14ac:dyDescent="0.25">
      <c r="A196" s="81" t="s">
        <v>29</v>
      </c>
      <c r="B196" s="81"/>
      <c r="C196" s="81"/>
      <c r="D196" s="18">
        <f>SUM(D194:D195)</f>
        <v>6.51</v>
      </c>
      <c r="E196" s="18">
        <f t="shared" ref="E196:K196" si="28">SUM(E194:E195)</f>
        <v>4.6500000000000004</v>
      </c>
      <c r="F196" s="18">
        <f t="shared" si="28"/>
        <v>21.24</v>
      </c>
      <c r="G196" s="18">
        <f t="shared" si="28"/>
        <v>161.1</v>
      </c>
      <c r="H196" s="18">
        <f t="shared" si="28"/>
        <v>192.6</v>
      </c>
      <c r="I196" s="18">
        <f t="shared" si="28"/>
        <v>30.9</v>
      </c>
      <c r="J196" s="18">
        <f t="shared" si="28"/>
        <v>0.75</v>
      </c>
      <c r="K196" s="18">
        <f t="shared" si="28"/>
        <v>0.45</v>
      </c>
    </row>
    <row r="197" spans="1:11" ht="13.35" customHeight="1" x14ac:dyDescent="0.25">
      <c r="D197" s="6"/>
      <c r="E197" s="6"/>
      <c r="F197" s="6"/>
      <c r="G197" s="6"/>
    </row>
    <row r="198" spans="1:11" ht="13.35" customHeight="1" x14ac:dyDescent="0.3">
      <c r="A198" s="81" t="s">
        <v>30</v>
      </c>
      <c r="B198" s="81"/>
      <c r="C198" s="81"/>
      <c r="D198" s="67">
        <f>D170+D175+D184+D192+D196</f>
        <v>79.454583216783234</v>
      </c>
      <c r="E198" s="67">
        <f t="shared" ref="E198:K198" si="29">E170+E175+E184+E192+E196</f>
        <v>90.929584615384613</v>
      </c>
      <c r="F198" s="67">
        <f t="shared" si="29"/>
        <v>323.33364335664339</v>
      </c>
      <c r="G198" s="67">
        <f t="shared" si="29"/>
        <v>2376.2564615384613</v>
      </c>
      <c r="H198" s="67">
        <f t="shared" si="29"/>
        <v>794.88640699300697</v>
      </c>
      <c r="I198" s="67">
        <f t="shared" si="29"/>
        <v>346.34843356643358</v>
      </c>
      <c r="J198" s="67">
        <f t="shared" si="29"/>
        <v>20.900851048951047</v>
      </c>
      <c r="K198" s="67">
        <f t="shared" si="29"/>
        <v>109.29867132867133</v>
      </c>
    </row>
    <row r="199" spans="1:11" ht="13.35" customHeight="1" x14ac:dyDescent="0.3">
      <c r="A199" s="82" t="s">
        <v>0</v>
      </c>
      <c r="B199" s="82" t="s">
        <v>1</v>
      </c>
      <c r="C199" s="82" t="s">
        <v>2</v>
      </c>
      <c r="D199" s="82" t="s">
        <v>3</v>
      </c>
      <c r="E199" s="82"/>
      <c r="F199" s="82"/>
      <c r="G199" s="83" t="s">
        <v>4</v>
      </c>
      <c r="H199" s="75" t="s">
        <v>108</v>
      </c>
      <c r="I199" s="76"/>
      <c r="J199" s="76"/>
      <c r="K199" s="77"/>
    </row>
    <row r="200" spans="1:11" ht="13.35" customHeight="1" x14ac:dyDescent="0.3">
      <c r="A200" s="82"/>
      <c r="B200" s="82"/>
      <c r="C200" s="82"/>
      <c r="D200" s="12" t="s">
        <v>5</v>
      </c>
      <c r="E200" s="12" t="s">
        <v>6</v>
      </c>
      <c r="F200" s="12" t="s">
        <v>7</v>
      </c>
      <c r="G200" s="83"/>
      <c r="H200" s="29" t="s">
        <v>109</v>
      </c>
      <c r="I200" s="29" t="s">
        <v>110</v>
      </c>
      <c r="J200" s="29" t="s">
        <v>111</v>
      </c>
      <c r="K200" s="29" t="s">
        <v>112</v>
      </c>
    </row>
    <row r="201" spans="1:11" ht="13.35" customHeight="1" x14ac:dyDescent="0.25">
      <c r="A201" s="78" t="s">
        <v>62</v>
      </c>
      <c r="B201" s="79"/>
      <c r="C201" s="79"/>
      <c r="D201" s="79"/>
      <c r="E201" s="79"/>
      <c r="F201" s="79"/>
      <c r="G201" s="79"/>
      <c r="H201" s="79"/>
      <c r="I201" s="79"/>
      <c r="J201" s="79"/>
      <c r="K201" s="80"/>
    </row>
    <row r="202" spans="1:11" ht="13.35" customHeight="1" x14ac:dyDescent="0.25">
      <c r="A202" s="15"/>
      <c r="B202" s="16" t="s">
        <v>9</v>
      </c>
      <c r="C202" s="15"/>
      <c r="D202" s="17"/>
      <c r="E202" s="17"/>
      <c r="F202" s="17"/>
      <c r="G202" s="17"/>
    </row>
    <row r="203" spans="1:11" ht="13.35" customHeight="1" x14ac:dyDescent="0.25">
      <c r="A203" s="15"/>
      <c r="B203" s="25" t="s">
        <v>99</v>
      </c>
      <c r="C203" s="15">
        <v>60</v>
      </c>
      <c r="D203" s="15">
        <v>0.66</v>
      </c>
      <c r="E203" s="15">
        <v>0.06</v>
      </c>
      <c r="F203" s="15">
        <v>9.9</v>
      </c>
      <c r="G203" s="15">
        <v>42.54</v>
      </c>
      <c r="H203" s="30">
        <v>0</v>
      </c>
      <c r="I203" s="30">
        <v>0</v>
      </c>
      <c r="J203" s="30">
        <v>0</v>
      </c>
      <c r="K203" s="30">
        <v>0</v>
      </c>
    </row>
    <row r="204" spans="1:11" ht="24" customHeight="1" x14ac:dyDescent="0.25">
      <c r="A204" s="15">
        <v>223</v>
      </c>
      <c r="B204" s="36" t="s">
        <v>107</v>
      </c>
      <c r="C204" s="32" t="s">
        <v>206</v>
      </c>
      <c r="D204" s="18">
        <v>25.776</v>
      </c>
      <c r="E204" s="18">
        <v>19.512</v>
      </c>
      <c r="F204" s="18">
        <v>49.391999999999996</v>
      </c>
      <c r="G204" s="18">
        <v>288</v>
      </c>
      <c r="H204" s="31">
        <v>345.00599999999997</v>
      </c>
      <c r="I204" s="31">
        <v>46.854000000000006</v>
      </c>
      <c r="J204" s="31">
        <v>1.1340000000000001</v>
      </c>
      <c r="K204" s="31">
        <v>0.82799999999999996</v>
      </c>
    </row>
    <row r="205" spans="1:11" ht="13.35" customHeight="1" x14ac:dyDescent="0.25">
      <c r="A205" s="15">
        <v>14</v>
      </c>
      <c r="B205" s="17" t="s">
        <v>10</v>
      </c>
      <c r="C205" s="15">
        <v>10</v>
      </c>
      <c r="D205" s="18">
        <v>5.14</v>
      </c>
      <c r="E205" s="18">
        <v>2.7</v>
      </c>
      <c r="F205" s="18">
        <v>0</v>
      </c>
      <c r="G205" s="18">
        <v>47</v>
      </c>
      <c r="H205" s="31">
        <v>28</v>
      </c>
      <c r="I205" s="31">
        <v>1.32</v>
      </c>
      <c r="J205" s="31">
        <v>3.2000000000000001E-2</v>
      </c>
      <c r="K205" s="31">
        <v>2.2600000000000002E-2</v>
      </c>
    </row>
    <row r="206" spans="1:11" ht="13.35" customHeight="1" x14ac:dyDescent="0.25">
      <c r="A206" s="15">
        <v>382</v>
      </c>
      <c r="B206" s="17" t="s">
        <v>44</v>
      </c>
      <c r="C206" s="15">
        <v>200</v>
      </c>
      <c r="D206" s="18">
        <v>4.08</v>
      </c>
      <c r="E206" s="18">
        <v>3.54</v>
      </c>
      <c r="F206" s="18">
        <v>17.579999999999998</v>
      </c>
      <c r="G206" s="18">
        <v>118.6</v>
      </c>
      <c r="H206" s="31">
        <v>152.22</v>
      </c>
      <c r="I206" s="31">
        <v>21.4</v>
      </c>
      <c r="J206" s="31">
        <v>0.48</v>
      </c>
      <c r="K206" s="31">
        <v>1.58</v>
      </c>
    </row>
    <row r="207" spans="1:11" ht="13.35" customHeight="1" x14ac:dyDescent="0.25">
      <c r="A207" s="15"/>
      <c r="B207" s="17" t="s">
        <v>178</v>
      </c>
      <c r="C207" s="15">
        <v>40</v>
      </c>
      <c r="D207" s="18">
        <v>3.08</v>
      </c>
      <c r="E207" s="18">
        <v>1.2</v>
      </c>
      <c r="F207" s="18">
        <v>19.920000000000002</v>
      </c>
      <c r="G207" s="18">
        <v>93</v>
      </c>
      <c r="H207" s="31">
        <v>8.8000000000000007</v>
      </c>
      <c r="I207" s="31">
        <v>13.2</v>
      </c>
      <c r="J207" s="31">
        <v>0.8</v>
      </c>
      <c r="K207" s="31">
        <v>0</v>
      </c>
    </row>
    <row r="208" spans="1:11" ht="13.35" customHeight="1" x14ac:dyDescent="0.25">
      <c r="A208" s="81" t="s">
        <v>207</v>
      </c>
      <c r="B208" s="81"/>
      <c r="C208" s="81"/>
      <c r="D208" s="18">
        <f>SUM(D203:D207)</f>
        <v>38.735999999999997</v>
      </c>
      <c r="E208" s="18">
        <f t="shared" ref="E208:K208" si="30">SUM(E203:E207)</f>
        <v>27.011999999999997</v>
      </c>
      <c r="F208" s="18">
        <f t="shared" si="30"/>
        <v>96.791999999999987</v>
      </c>
      <c r="G208" s="18">
        <f t="shared" si="30"/>
        <v>589.14</v>
      </c>
      <c r="H208" s="18">
        <f t="shared" si="30"/>
        <v>534.02599999999995</v>
      </c>
      <c r="I208" s="18">
        <f t="shared" si="30"/>
        <v>82.774000000000015</v>
      </c>
      <c r="J208" s="18">
        <f t="shared" si="30"/>
        <v>2.4460000000000002</v>
      </c>
      <c r="K208" s="18">
        <f t="shared" si="30"/>
        <v>2.4306000000000001</v>
      </c>
    </row>
    <row r="209" spans="1:11" ht="13.35" customHeight="1" x14ac:dyDescent="0.25">
      <c r="A209" s="15"/>
      <c r="B209" s="16" t="s">
        <v>12</v>
      </c>
      <c r="C209" s="15"/>
      <c r="D209" s="20"/>
      <c r="E209" s="20"/>
      <c r="F209" s="20"/>
      <c r="G209" s="20"/>
    </row>
    <row r="210" spans="1:11" ht="13.35" customHeight="1" x14ac:dyDescent="0.25">
      <c r="A210" s="15"/>
      <c r="B210" s="17" t="s">
        <v>114</v>
      </c>
      <c r="C210" s="15">
        <v>50</v>
      </c>
      <c r="D210" s="18">
        <v>3.9</v>
      </c>
      <c r="E210" s="18">
        <v>1.05</v>
      </c>
      <c r="F210" s="18">
        <v>21.9</v>
      </c>
      <c r="G210" s="18">
        <v>73</v>
      </c>
      <c r="H210" s="31">
        <v>18</v>
      </c>
      <c r="I210" s="31">
        <v>2.7</v>
      </c>
      <c r="J210" s="31">
        <v>0.18</v>
      </c>
      <c r="K210" s="31">
        <v>0</v>
      </c>
    </row>
    <row r="211" spans="1:11" ht="13.35" customHeight="1" x14ac:dyDescent="0.25">
      <c r="A211" s="15"/>
      <c r="B211" s="17" t="s">
        <v>14</v>
      </c>
      <c r="C211" s="15">
        <v>200</v>
      </c>
      <c r="D211" s="23">
        <v>0</v>
      </c>
      <c r="E211" s="23">
        <v>0</v>
      </c>
      <c r="F211" s="23">
        <v>20</v>
      </c>
      <c r="G211" s="23">
        <v>80</v>
      </c>
      <c r="H211" s="31">
        <v>14</v>
      </c>
      <c r="I211" s="31">
        <v>8</v>
      </c>
      <c r="J211" s="31">
        <v>0.6</v>
      </c>
      <c r="K211" s="31">
        <v>4</v>
      </c>
    </row>
    <row r="212" spans="1:11" ht="13.35" customHeight="1" x14ac:dyDescent="0.25">
      <c r="A212" s="15"/>
      <c r="B212" s="17" t="s">
        <v>34</v>
      </c>
      <c r="C212" s="15">
        <v>185</v>
      </c>
      <c r="D212" s="18">
        <v>0.8</v>
      </c>
      <c r="E212" s="18">
        <v>0.8</v>
      </c>
      <c r="F212" s="18">
        <v>19.600000000000001</v>
      </c>
      <c r="G212" s="18">
        <v>80</v>
      </c>
      <c r="H212" s="31">
        <v>38</v>
      </c>
      <c r="I212" s="31">
        <v>36</v>
      </c>
      <c r="J212" s="31">
        <v>4.4000000000000004</v>
      </c>
      <c r="K212" s="31">
        <v>26</v>
      </c>
    </row>
    <row r="213" spans="1:11" ht="13.35" customHeight="1" x14ac:dyDescent="0.25">
      <c r="A213" s="81" t="s">
        <v>15</v>
      </c>
      <c r="B213" s="81"/>
      <c r="C213" s="81"/>
      <c r="D213" s="18">
        <f>SUM(D210:D212)</f>
        <v>4.7</v>
      </c>
      <c r="E213" s="18">
        <f t="shared" ref="E213:K213" si="31">SUM(E210:E212)</f>
        <v>1.85</v>
      </c>
      <c r="F213" s="18">
        <f t="shared" si="31"/>
        <v>61.5</v>
      </c>
      <c r="G213" s="18">
        <f t="shared" si="31"/>
        <v>233</v>
      </c>
      <c r="H213" s="18">
        <f t="shared" si="31"/>
        <v>70</v>
      </c>
      <c r="I213" s="18">
        <f t="shared" si="31"/>
        <v>46.7</v>
      </c>
      <c r="J213" s="18">
        <f t="shared" si="31"/>
        <v>5.1800000000000006</v>
      </c>
      <c r="K213" s="18">
        <f t="shared" si="31"/>
        <v>30</v>
      </c>
    </row>
    <row r="214" spans="1:11" ht="13.35" customHeight="1" x14ac:dyDescent="0.25">
      <c r="A214" s="15"/>
      <c r="B214" s="16" t="s">
        <v>16</v>
      </c>
      <c r="C214" s="15"/>
      <c r="D214" s="20"/>
      <c r="E214" s="20"/>
      <c r="F214" s="20"/>
      <c r="G214" s="20"/>
    </row>
    <row r="215" spans="1:11" ht="13.35" customHeight="1" x14ac:dyDescent="0.25">
      <c r="A215" s="15"/>
      <c r="B215" s="17" t="s">
        <v>172</v>
      </c>
      <c r="C215" s="15">
        <v>60</v>
      </c>
      <c r="D215" s="18">
        <v>1.02</v>
      </c>
      <c r="E215" s="18">
        <v>5.4</v>
      </c>
      <c r="F215" s="18">
        <v>5.4</v>
      </c>
      <c r="G215" s="18">
        <v>54</v>
      </c>
      <c r="H215" s="31">
        <v>189</v>
      </c>
      <c r="I215" s="31">
        <v>24.6</v>
      </c>
      <c r="J215" s="31">
        <v>0.42</v>
      </c>
      <c r="K215" s="31">
        <v>4.2</v>
      </c>
    </row>
    <row r="216" spans="1:11" ht="13.35" customHeight="1" x14ac:dyDescent="0.25">
      <c r="A216" s="15">
        <v>102</v>
      </c>
      <c r="B216" s="36" t="s">
        <v>17</v>
      </c>
      <c r="C216" s="15">
        <v>200</v>
      </c>
      <c r="D216" s="18">
        <v>4.4000000000000004</v>
      </c>
      <c r="E216" s="18">
        <v>4.2</v>
      </c>
      <c r="F216" s="18">
        <v>13.2</v>
      </c>
      <c r="G216" s="18">
        <v>118.6</v>
      </c>
      <c r="H216" s="31">
        <v>34.14</v>
      </c>
      <c r="I216" s="31">
        <v>28.46</v>
      </c>
      <c r="J216" s="31">
        <v>1.64</v>
      </c>
      <c r="K216" s="31">
        <v>4.66</v>
      </c>
    </row>
    <row r="217" spans="1:11" ht="13.35" customHeight="1" x14ac:dyDescent="0.25">
      <c r="A217" s="15">
        <v>294</v>
      </c>
      <c r="B217" s="17" t="s">
        <v>145</v>
      </c>
      <c r="C217" s="15">
        <v>80</v>
      </c>
      <c r="D217" s="18">
        <v>12.96</v>
      </c>
      <c r="E217" s="18">
        <v>10.72</v>
      </c>
      <c r="F217" s="18">
        <v>13.52</v>
      </c>
      <c r="G217" s="18">
        <v>188</v>
      </c>
      <c r="H217" s="31">
        <v>14.584000000000001</v>
      </c>
      <c r="I217" s="31">
        <v>17.760000000000002</v>
      </c>
      <c r="J217" s="31">
        <v>1.1919999999999999</v>
      </c>
      <c r="K217" s="31">
        <v>2.4E-2</v>
      </c>
    </row>
    <row r="218" spans="1:11" ht="13.35" customHeight="1" x14ac:dyDescent="0.25">
      <c r="A218" s="15">
        <v>171</v>
      </c>
      <c r="B218" s="17" t="s">
        <v>40</v>
      </c>
      <c r="C218" s="15">
        <v>150</v>
      </c>
      <c r="D218" s="15">
        <v>10.26</v>
      </c>
      <c r="E218" s="15">
        <v>8.6760000000000002</v>
      </c>
      <c r="F218" s="15">
        <v>49.41</v>
      </c>
      <c r="G218" s="15">
        <v>146</v>
      </c>
      <c r="H218" s="31">
        <v>17.082000000000001</v>
      </c>
      <c r="I218" s="31">
        <v>202.35599999999999</v>
      </c>
      <c r="J218" s="31">
        <v>5.4539999999999997</v>
      </c>
      <c r="K218" s="31">
        <v>0</v>
      </c>
    </row>
    <row r="219" spans="1:11" ht="13.35" customHeight="1" x14ac:dyDescent="0.25">
      <c r="A219" s="15">
        <v>349</v>
      </c>
      <c r="B219" s="17" t="s">
        <v>146</v>
      </c>
      <c r="C219" s="15">
        <v>200</v>
      </c>
      <c r="D219" s="18">
        <v>0.66200000000000003</v>
      </c>
      <c r="E219" s="18">
        <v>0.09</v>
      </c>
      <c r="F219" s="18">
        <v>32.020000000000003</v>
      </c>
      <c r="G219" s="18">
        <v>132.80000000000001</v>
      </c>
      <c r="H219" s="31">
        <v>32.479999999999997</v>
      </c>
      <c r="I219" s="31">
        <v>17.46</v>
      </c>
      <c r="J219" s="31">
        <v>0.69799999999999995</v>
      </c>
      <c r="K219" s="31">
        <v>0.72599999999999998</v>
      </c>
    </row>
    <row r="220" spans="1:11" ht="13.35" customHeight="1" x14ac:dyDescent="0.25">
      <c r="A220" s="15"/>
      <c r="B220" s="17" t="s">
        <v>179</v>
      </c>
      <c r="C220" s="15">
        <v>0.06</v>
      </c>
      <c r="D220" s="18"/>
      <c r="E220" s="18"/>
      <c r="F220" s="18"/>
      <c r="G220" s="18"/>
      <c r="H220" s="31"/>
      <c r="I220" s="31"/>
      <c r="J220" s="31"/>
      <c r="K220" s="31"/>
    </row>
    <row r="221" spans="1:11" ht="13.35" customHeight="1" x14ac:dyDescent="0.25">
      <c r="A221" s="15"/>
      <c r="B221" s="17" t="s">
        <v>20</v>
      </c>
      <c r="C221" s="15">
        <v>40</v>
      </c>
      <c r="D221" s="18">
        <v>1.96</v>
      </c>
      <c r="E221" s="18">
        <v>0.4</v>
      </c>
      <c r="F221" s="18">
        <v>18.399999999999999</v>
      </c>
      <c r="G221" s="18">
        <v>88</v>
      </c>
      <c r="H221" s="30">
        <v>7.2</v>
      </c>
      <c r="I221" s="30">
        <v>8</v>
      </c>
      <c r="J221" s="30">
        <v>1.1599999999999999</v>
      </c>
      <c r="K221" s="30">
        <v>0</v>
      </c>
    </row>
    <row r="222" spans="1:11" ht="13.35" customHeight="1" x14ac:dyDescent="0.25">
      <c r="A222" s="15"/>
      <c r="B222" s="17" t="s">
        <v>21</v>
      </c>
      <c r="C222" s="15">
        <v>40</v>
      </c>
      <c r="D222" s="18">
        <v>3.16</v>
      </c>
      <c r="E222" s="18">
        <v>0.4</v>
      </c>
      <c r="F222" s="18">
        <v>19.239999999999998</v>
      </c>
      <c r="G222" s="18">
        <v>95.6</v>
      </c>
      <c r="H222" s="30">
        <v>9.1999999999999993</v>
      </c>
      <c r="I222" s="30">
        <v>13.2</v>
      </c>
      <c r="J222" s="30">
        <v>0.8</v>
      </c>
      <c r="K222" s="30">
        <v>0</v>
      </c>
    </row>
    <row r="223" spans="1:11" ht="13.35" customHeight="1" x14ac:dyDescent="0.25">
      <c r="A223" s="81" t="s">
        <v>22</v>
      </c>
      <c r="B223" s="81"/>
      <c r="C223" s="81"/>
      <c r="D223" s="18">
        <f>SUM(D215:D222)</f>
        <v>34.421999999999997</v>
      </c>
      <c r="E223" s="18">
        <f t="shared" ref="E223:K223" si="32">SUM(E215:E222)</f>
        <v>29.885999999999999</v>
      </c>
      <c r="F223" s="18">
        <f t="shared" si="32"/>
        <v>151.19000000000003</v>
      </c>
      <c r="G223" s="18">
        <f t="shared" si="32"/>
        <v>823.00000000000011</v>
      </c>
      <c r="H223" s="18">
        <f t="shared" si="32"/>
        <v>303.68599999999998</v>
      </c>
      <c r="I223" s="18">
        <f t="shared" si="32"/>
        <v>311.83599999999996</v>
      </c>
      <c r="J223" s="18">
        <f t="shared" si="32"/>
        <v>11.364000000000001</v>
      </c>
      <c r="K223" s="18">
        <f t="shared" si="32"/>
        <v>9.61</v>
      </c>
    </row>
    <row r="224" spans="1:11" ht="13.35" customHeight="1" x14ac:dyDescent="0.25">
      <c r="A224" s="15"/>
      <c r="B224" s="16" t="s">
        <v>23</v>
      </c>
      <c r="C224" s="15"/>
      <c r="D224" s="20"/>
      <c r="E224" s="20"/>
      <c r="F224" s="20"/>
      <c r="G224" s="20"/>
    </row>
    <row r="225" spans="1:11" ht="13.35" customHeight="1" x14ac:dyDescent="0.25">
      <c r="A225" s="15"/>
      <c r="B225" s="25" t="s">
        <v>148</v>
      </c>
      <c r="C225" s="15">
        <v>40</v>
      </c>
      <c r="D225" s="20">
        <v>1.2</v>
      </c>
      <c r="E225" s="20">
        <v>2.1</v>
      </c>
      <c r="F225" s="20">
        <v>1.3</v>
      </c>
      <c r="G225" s="20">
        <v>63</v>
      </c>
    </row>
    <row r="226" spans="1:11" ht="13.35" customHeight="1" x14ac:dyDescent="0.25">
      <c r="A226" s="15">
        <v>47</v>
      </c>
      <c r="B226" s="17" t="s">
        <v>174</v>
      </c>
      <c r="C226" s="15">
        <v>60</v>
      </c>
      <c r="D226" s="18">
        <v>1.0242</v>
      </c>
      <c r="E226" s="18">
        <v>3.0023999999999997</v>
      </c>
      <c r="F226" s="18">
        <v>5.0747999999999998</v>
      </c>
      <c r="G226" s="18">
        <v>51.42</v>
      </c>
      <c r="H226" s="21">
        <v>31.345800000000001</v>
      </c>
      <c r="I226" s="21">
        <v>9.6066000000000003</v>
      </c>
      <c r="J226" s="21">
        <v>0.40020000000000006</v>
      </c>
      <c r="K226" s="21">
        <v>11.885999999999999</v>
      </c>
    </row>
    <row r="227" spans="1:11" ht="13.35" customHeight="1" x14ac:dyDescent="0.25">
      <c r="A227" s="15">
        <v>128</v>
      </c>
      <c r="B227" s="17" t="s">
        <v>37</v>
      </c>
      <c r="C227" s="15">
        <v>150</v>
      </c>
      <c r="D227" s="18">
        <v>3.9059999999999997</v>
      </c>
      <c r="E227" s="18">
        <v>11.538</v>
      </c>
      <c r="F227" s="18">
        <v>22.661999999999999</v>
      </c>
      <c r="G227" s="18">
        <v>126</v>
      </c>
      <c r="H227" s="31">
        <v>52.488</v>
      </c>
      <c r="I227" s="31">
        <v>35.064</v>
      </c>
      <c r="J227" s="31">
        <v>1.296</v>
      </c>
      <c r="K227" s="31">
        <v>22.428000000000001</v>
      </c>
    </row>
    <row r="228" spans="1:11" ht="13.35" customHeight="1" x14ac:dyDescent="0.25">
      <c r="A228" s="15">
        <v>235</v>
      </c>
      <c r="B228" s="17" t="s">
        <v>147</v>
      </c>
      <c r="C228" s="15">
        <v>80</v>
      </c>
      <c r="D228" s="18">
        <v>11.976000000000001</v>
      </c>
      <c r="E228" s="18">
        <v>3.5759999999999996</v>
      </c>
      <c r="F228" s="18">
        <v>7.7840000000000007</v>
      </c>
      <c r="G228" s="18">
        <v>110.66400000000002</v>
      </c>
      <c r="H228" s="31">
        <v>39.063999999999993</v>
      </c>
      <c r="I228" s="31">
        <v>20.968000000000004</v>
      </c>
      <c r="J228" s="31">
        <v>0.84</v>
      </c>
      <c r="K228" s="31">
        <v>2.44</v>
      </c>
    </row>
    <row r="229" spans="1:11" ht="13.35" customHeight="1" x14ac:dyDescent="0.25">
      <c r="A229" s="15">
        <v>376</v>
      </c>
      <c r="B229" s="17" t="s">
        <v>19</v>
      </c>
      <c r="C229" s="15">
        <v>200</v>
      </c>
      <c r="D229" s="15">
        <v>7.0000000000000007E-2</v>
      </c>
      <c r="E229" s="15">
        <v>0.02</v>
      </c>
      <c r="F229" s="15">
        <v>15</v>
      </c>
      <c r="G229" s="15">
        <v>91</v>
      </c>
      <c r="H229" s="31">
        <v>11.1</v>
      </c>
      <c r="I229" s="31">
        <v>1.4</v>
      </c>
      <c r="J229" s="31">
        <v>0.28000000000000003</v>
      </c>
      <c r="K229" s="31">
        <v>0.03</v>
      </c>
    </row>
    <row r="230" spans="1:11" ht="13.35" customHeight="1" x14ac:dyDescent="0.25">
      <c r="A230" s="15"/>
      <c r="B230" s="17" t="s">
        <v>20</v>
      </c>
      <c r="C230" s="15">
        <v>40</v>
      </c>
      <c r="D230" s="18">
        <v>1.96</v>
      </c>
      <c r="E230" s="18">
        <v>0.4</v>
      </c>
      <c r="F230" s="18">
        <v>18.399999999999999</v>
      </c>
      <c r="G230" s="18">
        <v>88</v>
      </c>
      <c r="H230" s="30">
        <v>7.2</v>
      </c>
      <c r="I230" s="30">
        <v>8</v>
      </c>
      <c r="J230" s="30">
        <v>1.1599999999999999</v>
      </c>
      <c r="K230" s="30">
        <v>0</v>
      </c>
    </row>
    <row r="231" spans="1:11" ht="13.35" customHeight="1" x14ac:dyDescent="0.25">
      <c r="A231" s="15"/>
      <c r="B231" s="17" t="s">
        <v>21</v>
      </c>
      <c r="C231" s="15">
        <v>40</v>
      </c>
      <c r="D231" s="18">
        <v>3.16</v>
      </c>
      <c r="E231" s="18">
        <v>0.4</v>
      </c>
      <c r="F231" s="18">
        <v>19.239999999999998</v>
      </c>
      <c r="G231" s="18">
        <v>93</v>
      </c>
      <c r="H231" s="30">
        <v>9.1999999999999993</v>
      </c>
      <c r="I231" s="30">
        <v>13.2</v>
      </c>
      <c r="J231" s="30">
        <v>0.8</v>
      </c>
      <c r="K231" s="30">
        <v>0</v>
      </c>
    </row>
    <row r="232" spans="1:11" ht="13.35" customHeight="1" x14ac:dyDescent="0.25">
      <c r="A232" s="81" t="s">
        <v>26</v>
      </c>
      <c r="B232" s="81"/>
      <c r="C232" s="81"/>
      <c r="D232" s="18">
        <f>SUM(D226:D231)</f>
        <v>22.0962</v>
      </c>
      <c r="E232" s="18">
        <f t="shared" ref="E232:K232" si="33">SUM(E226:E231)</f>
        <v>18.936399999999995</v>
      </c>
      <c r="F232" s="18">
        <f t="shared" si="33"/>
        <v>88.160799999999995</v>
      </c>
      <c r="G232" s="18">
        <f t="shared" si="33"/>
        <v>560.08400000000006</v>
      </c>
      <c r="H232" s="18">
        <f t="shared" si="33"/>
        <v>150.39779999999996</v>
      </c>
      <c r="I232" s="18">
        <f t="shared" si="33"/>
        <v>88.238600000000005</v>
      </c>
      <c r="J232" s="18">
        <f t="shared" si="33"/>
        <v>4.7762000000000002</v>
      </c>
      <c r="K232" s="18">
        <f t="shared" si="33"/>
        <v>36.783999999999999</v>
      </c>
    </row>
    <row r="233" spans="1:11" ht="13.35" customHeight="1" x14ac:dyDescent="0.25">
      <c r="A233" s="15"/>
      <c r="B233" s="16" t="s">
        <v>27</v>
      </c>
      <c r="C233" s="15"/>
      <c r="D233" s="18"/>
      <c r="E233" s="18"/>
      <c r="F233" s="18"/>
      <c r="G233" s="18"/>
    </row>
    <row r="234" spans="1:11" ht="13.35" customHeight="1" x14ac:dyDescent="0.25">
      <c r="A234" s="15"/>
      <c r="B234" s="25" t="s">
        <v>130</v>
      </c>
      <c r="C234" s="15">
        <v>200</v>
      </c>
      <c r="D234" s="18">
        <v>4.2</v>
      </c>
      <c r="E234" s="18">
        <v>3.75</v>
      </c>
      <c r="F234" s="18">
        <v>7.05</v>
      </c>
      <c r="G234" s="18">
        <v>110</v>
      </c>
      <c r="H234" s="31">
        <v>181.5</v>
      </c>
      <c r="I234" s="31">
        <v>22.5</v>
      </c>
      <c r="J234" s="31">
        <v>0.15</v>
      </c>
      <c r="K234" s="31">
        <v>0.45</v>
      </c>
    </row>
    <row r="235" spans="1:11" ht="13.35" customHeight="1" x14ac:dyDescent="0.25">
      <c r="A235" s="15"/>
      <c r="B235" s="17" t="s">
        <v>178</v>
      </c>
      <c r="C235" s="23">
        <v>30</v>
      </c>
      <c r="D235" s="24">
        <v>2.31</v>
      </c>
      <c r="E235" s="24">
        <v>0.9</v>
      </c>
      <c r="F235" s="24">
        <v>14.94</v>
      </c>
      <c r="G235" s="24">
        <v>70</v>
      </c>
      <c r="H235" s="30">
        <v>6.6</v>
      </c>
      <c r="I235" s="30">
        <v>9.9</v>
      </c>
      <c r="J235" s="30">
        <v>0.6</v>
      </c>
      <c r="K235" s="30">
        <v>0</v>
      </c>
    </row>
    <row r="236" spans="1:11" ht="13.35" customHeight="1" x14ac:dyDescent="0.25">
      <c r="A236" s="81" t="s">
        <v>29</v>
      </c>
      <c r="B236" s="81"/>
      <c r="C236" s="81"/>
      <c r="D236" s="18">
        <f>SUM(D234:D235)</f>
        <v>6.51</v>
      </c>
      <c r="E236" s="18">
        <f t="shared" ref="E236:K236" si="34">SUM(E234:E235)</f>
        <v>4.6500000000000004</v>
      </c>
      <c r="F236" s="18">
        <f t="shared" si="34"/>
        <v>21.99</v>
      </c>
      <c r="G236" s="18">
        <f t="shared" si="34"/>
        <v>180</v>
      </c>
      <c r="H236" s="18">
        <f t="shared" si="34"/>
        <v>188.1</v>
      </c>
      <c r="I236" s="18">
        <f t="shared" si="34"/>
        <v>32.4</v>
      </c>
      <c r="J236" s="18">
        <f t="shared" si="34"/>
        <v>0.75</v>
      </c>
      <c r="K236" s="18">
        <f t="shared" si="34"/>
        <v>0.45</v>
      </c>
    </row>
    <row r="237" spans="1:11" ht="13.35" customHeight="1" x14ac:dyDescent="0.25">
      <c r="A237" s="81" t="s">
        <v>30</v>
      </c>
      <c r="B237" s="81"/>
      <c r="C237" s="81"/>
      <c r="D237" s="68">
        <f>D208+D213+D223+D232+D236</f>
        <v>106.46420000000001</v>
      </c>
      <c r="E237" s="68">
        <f t="shared" ref="E237:K237" si="35">E208+E213+E223+E232+E236</f>
        <v>82.334400000000002</v>
      </c>
      <c r="F237" s="68">
        <f t="shared" si="35"/>
        <v>419.63279999999997</v>
      </c>
      <c r="G237" s="68">
        <f>G208+G213+G223+G232+G236</f>
        <v>2385.2240000000002</v>
      </c>
      <c r="H237" s="68">
        <f t="shared" si="35"/>
        <v>1246.2097999999999</v>
      </c>
      <c r="I237" s="68">
        <f t="shared" si="35"/>
        <v>561.94859999999994</v>
      </c>
      <c r="J237" s="68">
        <f t="shared" si="35"/>
        <v>24.516200000000001</v>
      </c>
      <c r="K237" s="68">
        <f t="shared" si="35"/>
        <v>79.274600000000007</v>
      </c>
    </row>
    <row r="238" spans="1:11" ht="13.35" customHeight="1" x14ac:dyDescent="0.3">
      <c r="A238" s="82" t="s">
        <v>0</v>
      </c>
      <c r="B238" s="82" t="s">
        <v>1</v>
      </c>
      <c r="C238" s="82" t="s">
        <v>2</v>
      </c>
      <c r="D238" s="82" t="s">
        <v>3</v>
      </c>
      <c r="E238" s="82"/>
      <c r="F238" s="82"/>
      <c r="G238" s="83" t="s">
        <v>4</v>
      </c>
      <c r="H238" s="75" t="s">
        <v>108</v>
      </c>
      <c r="I238" s="76"/>
      <c r="J238" s="76"/>
      <c r="K238" s="77"/>
    </row>
    <row r="239" spans="1:11" ht="13.35" customHeight="1" x14ac:dyDescent="0.3">
      <c r="A239" s="82"/>
      <c r="B239" s="82"/>
      <c r="C239" s="82"/>
      <c r="D239" s="12" t="s">
        <v>5</v>
      </c>
      <c r="E239" s="12" t="s">
        <v>6</v>
      </c>
      <c r="F239" s="12" t="s">
        <v>7</v>
      </c>
      <c r="G239" s="83"/>
      <c r="H239" s="29" t="s">
        <v>109</v>
      </c>
      <c r="I239" s="29" t="s">
        <v>110</v>
      </c>
      <c r="J239" s="29" t="s">
        <v>111</v>
      </c>
      <c r="K239" s="29" t="s">
        <v>112</v>
      </c>
    </row>
    <row r="240" spans="1:11" ht="20.25" customHeight="1" x14ac:dyDescent="0.25">
      <c r="A240" s="78" t="s">
        <v>63</v>
      </c>
      <c r="B240" s="79"/>
      <c r="C240" s="79"/>
      <c r="D240" s="79"/>
      <c r="E240" s="79"/>
      <c r="F240" s="79"/>
      <c r="G240" s="79"/>
      <c r="H240" s="79"/>
      <c r="I240" s="79"/>
      <c r="J240" s="79"/>
      <c r="K240" s="80"/>
    </row>
    <row r="241" spans="1:23" ht="13.35" customHeight="1" x14ac:dyDescent="0.25">
      <c r="A241" s="15"/>
      <c r="B241" s="16" t="s">
        <v>9</v>
      </c>
      <c r="C241" s="15"/>
      <c r="D241" s="17"/>
      <c r="E241" s="17"/>
      <c r="F241" s="17"/>
      <c r="G241" s="17"/>
    </row>
    <row r="242" spans="1:23" ht="13.35" customHeight="1" x14ac:dyDescent="0.25">
      <c r="A242" s="15"/>
      <c r="B242" s="22" t="s">
        <v>100</v>
      </c>
      <c r="C242" s="23">
        <v>185</v>
      </c>
      <c r="D242" s="34">
        <v>0.8</v>
      </c>
      <c r="E242" s="34">
        <v>0.8</v>
      </c>
      <c r="F242" s="34">
        <v>19.600000000000001</v>
      </c>
      <c r="G242" s="34">
        <v>94</v>
      </c>
      <c r="H242" s="30">
        <v>38</v>
      </c>
      <c r="I242" s="30">
        <v>36</v>
      </c>
      <c r="J242" s="30">
        <v>4.4000000000000004</v>
      </c>
      <c r="K242" s="30">
        <v>26</v>
      </c>
    </row>
    <row r="243" spans="1:23" ht="13.35" customHeight="1" x14ac:dyDescent="0.25">
      <c r="A243" s="15">
        <v>173</v>
      </c>
      <c r="B243" s="17" t="s">
        <v>69</v>
      </c>
      <c r="C243" s="15">
        <v>200</v>
      </c>
      <c r="D243" s="18">
        <v>23.441958041958042</v>
      </c>
      <c r="E243" s="18">
        <v>4.9384615384615387</v>
      </c>
      <c r="F243" s="18">
        <v>1.9916083916083915</v>
      </c>
      <c r="G243" s="18">
        <v>204</v>
      </c>
      <c r="H243" s="30">
        <v>175.48251748251749</v>
      </c>
      <c r="I243" s="30">
        <v>83.916083916083892</v>
      </c>
      <c r="J243" s="30">
        <v>1.6223776223776225</v>
      </c>
      <c r="K243" s="30">
        <v>2.3216783216783217</v>
      </c>
      <c r="N243" s="17" t="s">
        <v>95</v>
      </c>
      <c r="O243" s="15">
        <v>20</v>
      </c>
      <c r="P243" s="18">
        <v>1.21</v>
      </c>
      <c r="Q243" s="18">
        <v>7.17</v>
      </c>
      <c r="R243" s="18">
        <v>12.6</v>
      </c>
      <c r="S243" s="18">
        <v>115.5</v>
      </c>
      <c r="T243" s="21">
        <v>0</v>
      </c>
      <c r="U243" s="21">
        <v>0</v>
      </c>
      <c r="V243" s="21">
        <v>0</v>
      </c>
      <c r="W243" s="21">
        <v>0</v>
      </c>
    </row>
    <row r="244" spans="1:23" ht="13.35" customHeight="1" x14ac:dyDescent="0.25">
      <c r="A244" s="15">
        <v>16</v>
      </c>
      <c r="B244" s="17" t="s">
        <v>32</v>
      </c>
      <c r="C244" s="15">
        <v>20</v>
      </c>
      <c r="D244" s="18">
        <v>2.4542199999999998</v>
      </c>
      <c r="E244" s="18">
        <v>4.2325600000000003</v>
      </c>
      <c r="F244" s="18">
        <v>6.9194600000000017</v>
      </c>
      <c r="G244" s="18">
        <v>85</v>
      </c>
      <c r="H244" s="31">
        <v>13.960799999999999</v>
      </c>
      <c r="I244" s="31">
        <v>5.5953999999999997</v>
      </c>
      <c r="J244" s="31">
        <v>0.23822000000000002</v>
      </c>
      <c r="K244" s="31">
        <v>0.11080000000000002</v>
      </c>
    </row>
    <row r="245" spans="1:23" ht="13.35" customHeight="1" x14ac:dyDescent="0.25">
      <c r="A245" s="15">
        <v>379</v>
      </c>
      <c r="B245" s="17" t="s">
        <v>104</v>
      </c>
      <c r="C245" s="15">
        <v>200</v>
      </c>
      <c r="D245" s="34">
        <v>3.1659999999999995</v>
      </c>
      <c r="E245" s="34">
        <v>2.6779999999999999</v>
      </c>
      <c r="F245" s="34">
        <v>15.946</v>
      </c>
      <c r="G245" s="34">
        <v>100.6</v>
      </c>
      <c r="H245" s="30">
        <v>125.78</v>
      </c>
      <c r="I245" s="30">
        <v>14</v>
      </c>
      <c r="J245" s="30">
        <v>0.13400000000000001</v>
      </c>
      <c r="K245" s="30">
        <v>1.3</v>
      </c>
    </row>
    <row r="246" spans="1:23" ht="13.35" customHeight="1" x14ac:dyDescent="0.25">
      <c r="A246" s="15"/>
      <c r="B246" s="17" t="s">
        <v>178</v>
      </c>
      <c r="C246" s="15">
        <v>40</v>
      </c>
      <c r="D246" s="34">
        <v>3.08</v>
      </c>
      <c r="E246" s="34">
        <v>1.2</v>
      </c>
      <c r="F246" s="34">
        <v>19.920000000000002</v>
      </c>
      <c r="G246" s="34">
        <v>104.8</v>
      </c>
      <c r="H246" s="30">
        <v>8.8000000000000007</v>
      </c>
      <c r="I246" s="30">
        <v>13.2</v>
      </c>
      <c r="J246" s="30">
        <v>0.8</v>
      </c>
      <c r="K246" s="30">
        <v>0</v>
      </c>
    </row>
    <row r="247" spans="1:23" ht="13.35" customHeight="1" x14ac:dyDescent="0.25">
      <c r="A247" s="81" t="s">
        <v>208</v>
      </c>
      <c r="B247" s="81"/>
      <c r="C247" s="81"/>
      <c r="D247" s="34">
        <f>SUM(D242:D246)</f>
        <v>32.942178041958044</v>
      </c>
      <c r="E247" s="34">
        <f t="shared" ref="E247:K247" si="36">SUM(E242:E246)</f>
        <v>13.849021538461539</v>
      </c>
      <c r="F247" s="34">
        <f t="shared" si="36"/>
        <v>64.37706839160839</v>
      </c>
      <c r="G247" s="34">
        <f t="shared" si="36"/>
        <v>588.4</v>
      </c>
      <c r="H247" s="34">
        <f t="shared" si="36"/>
        <v>362.02331748251748</v>
      </c>
      <c r="I247" s="34">
        <f t="shared" si="36"/>
        <v>152.71148391608386</v>
      </c>
      <c r="J247" s="34">
        <f t="shared" si="36"/>
        <v>7.1945976223776231</v>
      </c>
      <c r="K247" s="34">
        <f t="shared" si="36"/>
        <v>29.732478321678322</v>
      </c>
    </row>
    <row r="248" spans="1:23" ht="13.35" customHeight="1" x14ac:dyDescent="0.25">
      <c r="A248" s="15"/>
      <c r="B248" s="16" t="s">
        <v>12</v>
      </c>
      <c r="C248" s="15"/>
      <c r="D248" s="20"/>
      <c r="E248" s="20"/>
      <c r="F248" s="20"/>
      <c r="G248" s="20"/>
    </row>
    <row r="249" spans="1:23" ht="13.35" customHeight="1" x14ac:dyDescent="0.25">
      <c r="A249" s="15">
        <v>410</v>
      </c>
      <c r="B249" s="17" t="s">
        <v>152</v>
      </c>
      <c r="C249" s="15" t="s">
        <v>182</v>
      </c>
      <c r="D249" s="18">
        <v>0.56499999999999995</v>
      </c>
      <c r="E249" s="18">
        <v>1.0049999999999999</v>
      </c>
      <c r="F249" s="18">
        <v>15.1</v>
      </c>
      <c r="G249" s="18">
        <v>95</v>
      </c>
      <c r="H249" s="30">
        <v>2.819</v>
      </c>
      <c r="I249" s="31">
        <v>8.6999999999999993</v>
      </c>
      <c r="J249" s="31">
        <v>9.1999999999999998E-2</v>
      </c>
      <c r="K249" s="31">
        <v>0</v>
      </c>
    </row>
    <row r="250" spans="1:23" ht="13.35" customHeight="1" x14ac:dyDescent="0.25">
      <c r="A250" s="15"/>
      <c r="B250" s="17" t="s">
        <v>14</v>
      </c>
      <c r="C250" s="15">
        <v>200</v>
      </c>
      <c r="D250" s="23">
        <v>0</v>
      </c>
      <c r="E250" s="23">
        <v>0</v>
      </c>
      <c r="F250" s="23">
        <v>20</v>
      </c>
      <c r="G250" s="23">
        <v>80</v>
      </c>
      <c r="H250" s="31">
        <v>14</v>
      </c>
      <c r="I250" s="31">
        <v>8</v>
      </c>
      <c r="J250" s="31">
        <v>0.6</v>
      </c>
      <c r="K250" s="31">
        <v>4</v>
      </c>
    </row>
    <row r="251" spans="1:23" ht="13.35" customHeight="1" x14ac:dyDescent="0.25">
      <c r="A251" s="15"/>
      <c r="B251" s="17" t="s">
        <v>95</v>
      </c>
      <c r="C251" s="15">
        <v>25</v>
      </c>
      <c r="D251" s="18">
        <v>1.21</v>
      </c>
      <c r="E251" s="18">
        <v>7.17</v>
      </c>
      <c r="F251" s="18">
        <v>12.6</v>
      </c>
      <c r="G251" s="18">
        <v>35</v>
      </c>
      <c r="H251" s="21">
        <v>0</v>
      </c>
      <c r="I251" s="21">
        <v>0</v>
      </c>
      <c r="J251" s="21">
        <v>0</v>
      </c>
      <c r="K251" s="21">
        <v>0</v>
      </c>
    </row>
    <row r="252" spans="1:23" ht="13.35" customHeight="1" x14ac:dyDescent="0.25">
      <c r="A252" s="81" t="s">
        <v>15</v>
      </c>
      <c r="B252" s="81"/>
      <c r="C252" s="81"/>
      <c r="D252" s="18">
        <f>SUM(D249:D251)</f>
        <v>1.7749999999999999</v>
      </c>
      <c r="E252" s="18">
        <f t="shared" ref="E252:K252" si="37">SUM(E249:E251)</f>
        <v>8.1750000000000007</v>
      </c>
      <c r="F252" s="18">
        <f t="shared" si="37"/>
        <v>47.7</v>
      </c>
      <c r="G252" s="18">
        <f t="shared" si="37"/>
        <v>210</v>
      </c>
      <c r="H252" s="18">
        <f t="shared" si="37"/>
        <v>16.818999999999999</v>
      </c>
      <c r="I252" s="18">
        <f t="shared" si="37"/>
        <v>16.7</v>
      </c>
      <c r="J252" s="18">
        <f t="shared" si="37"/>
        <v>0.69199999999999995</v>
      </c>
      <c r="K252" s="18">
        <f t="shared" si="37"/>
        <v>4</v>
      </c>
    </row>
    <row r="253" spans="1:23" ht="13.35" customHeight="1" x14ac:dyDescent="0.25">
      <c r="A253" s="15"/>
      <c r="B253" s="16" t="s">
        <v>16</v>
      </c>
      <c r="C253" s="15"/>
      <c r="D253" s="20"/>
      <c r="E253" s="20"/>
      <c r="F253" s="20"/>
      <c r="G253" s="20"/>
    </row>
    <row r="254" spans="1:23" ht="13.35" customHeight="1" x14ac:dyDescent="0.25">
      <c r="A254" s="15"/>
      <c r="B254" s="17" t="s">
        <v>173</v>
      </c>
      <c r="C254" s="15">
        <v>60</v>
      </c>
      <c r="D254" s="18">
        <v>0.48</v>
      </c>
      <c r="E254" s="18">
        <v>0.06</v>
      </c>
      <c r="F254" s="18">
        <v>1.02</v>
      </c>
      <c r="G254" s="18">
        <v>96</v>
      </c>
      <c r="H254" s="31">
        <v>13.8</v>
      </c>
      <c r="I254" s="31">
        <v>8.4</v>
      </c>
      <c r="J254" s="31">
        <v>0.36</v>
      </c>
      <c r="K254" s="31">
        <v>2.1</v>
      </c>
    </row>
    <row r="255" spans="1:23" ht="13.35" customHeight="1" x14ac:dyDescent="0.25">
      <c r="A255" s="15">
        <v>101</v>
      </c>
      <c r="B255" s="17" t="s">
        <v>149</v>
      </c>
      <c r="C255" s="15">
        <v>200</v>
      </c>
      <c r="D255" s="18">
        <v>1.5780000000000001</v>
      </c>
      <c r="E255" s="18">
        <v>2.17</v>
      </c>
      <c r="F255" s="18">
        <v>9.69</v>
      </c>
      <c r="G255" s="18">
        <v>115</v>
      </c>
      <c r="H255" s="31">
        <v>21.36</v>
      </c>
      <c r="I255" s="31">
        <v>18.22</v>
      </c>
      <c r="J255" s="31">
        <v>0.7</v>
      </c>
      <c r="K255" s="31">
        <v>6.6</v>
      </c>
    </row>
    <row r="256" spans="1:23" ht="13.35" customHeight="1" x14ac:dyDescent="0.25">
      <c r="A256" s="15">
        <v>289</v>
      </c>
      <c r="B256" s="17" t="s">
        <v>151</v>
      </c>
      <c r="C256" s="15">
        <v>150</v>
      </c>
      <c r="D256" s="18">
        <v>23.441958041958042</v>
      </c>
      <c r="E256" s="18">
        <v>4.9384615384615387</v>
      </c>
      <c r="F256" s="18">
        <v>1.9916083916083915</v>
      </c>
      <c r="G256" s="18">
        <v>138</v>
      </c>
      <c r="H256" s="31">
        <v>175.48251748251749</v>
      </c>
      <c r="I256" s="31">
        <v>83.916083916083892</v>
      </c>
      <c r="J256" s="31">
        <v>1.6223776223776225</v>
      </c>
      <c r="K256" s="31">
        <v>2.3216783216783217</v>
      </c>
    </row>
    <row r="257" spans="1:22" ht="13.35" customHeight="1" x14ac:dyDescent="0.25">
      <c r="A257" s="15"/>
      <c r="B257" s="17" t="s">
        <v>150</v>
      </c>
      <c r="C257" s="15">
        <v>80</v>
      </c>
      <c r="D257" s="18">
        <v>2.7</v>
      </c>
      <c r="E257" s="18">
        <v>3.5</v>
      </c>
      <c r="F257" s="18">
        <v>18</v>
      </c>
      <c r="G257" s="18">
        <v>154</v>
      </c>
      <c r="H257" s="31"/>
      <c r="I257" s="31"/>
      <c r="J257" s="31"/>
      <c r="K257" s="31"/>
    </row>
    <row r="258" spans="1:22" ht="13.35" customHeight="1" x14ac:dyDescent="0.25">
      <c r="A258" s="15">
        <v>349</v>
      </c>
      <c r="B258" s="17" t="s">
        <v>143</v>
      </c>
      <c r="C258" s="15">
        <v>200</v>
      </c>
      <c r="D258" s="18">
        <v>0.66200000000000003</v>
      </c>
      <c r="E258" s="18">
        <v>0.09</v>
      </c>
      <c r="F258" s="18">
        <v>32.020000000000003</v>
      </c>
      <c r="G258" s="18">
        <v>132.80000000000001</v>
      </c>
      <c r="H258" s="31">
        <v>32.479999999999997</v>
      </c>
      <c r="I258" s="31">
        <v>17.46</v>
      </c>
      <c r="J258" s="31">
        <v>0.69799999999999995</v>
      </c>
      <c r="K258" s="31">
        <v>0.72599999999999998</v>
      </c>
    </row>
    <row r="259" spans="1:22" ht="13.35" customHeight="1" x14ac:dyDescent="0.25">
      <c r="A259" s="15"/>
      <c r="B259" s="17" t="s">
        <v>179</v>
      </c>
      <c r="C259" s="15">
        <v>0.06</v>
      </c>
      <c r="D259" s="18"/>
      <c r="E259" s="18"/>
      <c r="F259" s="18"/>
      <c r="G259" s="18"/>
      <c r="H259" s="31"/>
      <c r="I259" s="31"/>
      <c r="J259" s="31"/>
      <c r="K259" s="31"/>
    </row>
    <row r="260" spans="1:22" ht="13.35" customHeight="1" x14ac:dyDescent="0.25">
      <c r="A260" s="15"/>
      <c r="B260" s="17" t="s">
        <v>20</v>
      </c>
      <c r="C260" s="15">
        <v>40</v>
      </c>
      <c r="D260" s="18">
        <v>1.96</v>
      </c>
      <c r="E260" s="18">
        <v>0.4</v>
      </c>
      <c r="F260" s="18">
        <v>18.399999999999999</v>
      </c>
      <c r="G260" s="18">
        <v>92</v>
      </c>
      <c r="H260" s="30">
        <v>7.2</v>
      </c>
      <c r="I260" s="30">
        <v>8</v>
      </c>
      <c r="J260" s="30">
        <v>1.1599999999999999</v>
      </c>
      <c r="K260" s="30">
        <v>0</v>
      </c>
    </row>
    <row r="261" spans="1:22" ht="13.35" customHeight="1" x14ac:dyDescent="0.25">
      <c r="A261" s="15"/>
      <c r="B261" s="17" t="s">
        <v>21</v>
      </c>
      <c r="C261" s="15">
        <v>40</v>
      </c>
      <c r="D261" s="18"/>
      <c r="E261" s="18">
        <v>0.4</v>
      </c>
      <c r="F261" s="18">
        <v>19.239999999999998</v>
      </c>
      <c r="G261" s="18">
        <v>95.6</v>
      </c>
      <c r="H261" s="30">
        <v>9.1999999999999993</v>
      </c>
      <c r="I261" s="30">
        <v>13.2</v>
      </c>
      <c r="J261" s="30">
        <v>0.8</v>
      </c>
      <c r="K261" s="30">
        <v>0</v>
      </c>
    </row>
    <row r="262" spans="1:22" ht="13.35" customHeight="1" x14ac:dyDescent="0.25">
      <c r="A262" s="81" t="s">
        <v>22</v>
      </c>
      <c r="B262" s="81"/>
      <c r="C262" s="81"/>
      <c r="D262" s="18">
        <f>SUM(D254:D261)</f>
        <v>30.821958041958041</v>
      </c>
      <c r="E262" s="18">
        <f t="shared" ref="E262:K262" si="38">SUM(E254:E261)</f>
        <v>11.55846153846154</v>
      </c>
      <c r="F262" s="18">
        <f t="shared" si="38"/>
        <v>100.36160839160839</v>
      </c>
      <c r="G262" s="18">
        <f t="shared" si="38"/>
        <v>823.4</v>
      </c>
      <c r="H262" s="18">
        <f t="shared" si="38"/>
        <v>259.52251748251746</v>
      </c>
      <c r="I262" s="18">
        <f t="shared" si="38"/>
        <v>149.19608391608389</v>
      </c>
      <c r="J262" s="18">
        <f t="shared" si="38"/>
        <v>5.3403776223776225</v>
      </c>
      <c r="K262" s="18">
        <f t="shared" si="38"/>
        <v>11.747678321678322</v>
      </c>
    </row>
    <row r="263" spans="1:22" ht="13.35" customHeight="1" x14ac:dyDescent="0.25">
      <c r="A263" s="15"/>
      <c r="B263" s="16" t="s">
        <v>23</v>
      </c>
      <c r="C263" s="15"/>
      <c r="D263" s="20"/>
      <c r="E263" s="20"/>
      <c r="F263" s="20"/>
      <c r="G263" s="20"/>
    </row>
    <row r="264" spans="1:22" ht="13.35" customHeight="1" x14ac:dyDescent="0.25">
      <c r="A264" s="15">
        <v>52</v>
      </c>
      <c r="B264" s="17" t="s">
        <v>175</v>
      </c>
      <c r="C264" s="15">
        <v>60</v>
      </c>
      <c r="D264" s="18">
        <v>0.84479999999999988</v>
      </c>
      <c r="E264" s="18">
        <v>3.6071999999999997</v>
      </c>
      <c r="F264" s="18">
        <v>4.9559999999999995</v>
      </c>
      <c r="G264" s="18">
        <v>55.68</v>
      </c>
      <c r="H264" s="31">
        <v>21.278400000000001</v>
      </c>
      <c r="I264" s="31">
        <v>12.417</v>
      </c>
      <c r="J264" s="31">
        <v>0.7944</v>
      </c>
      <c r="K264" s="31">
        <v>39.9</v>
      </c>
    </row>
    <row r="265" spans="1:22" ht="13.35" customHeight="1" x14ac:dyDescent="0.25">
      <c r="A265" s="15">
        <v>309</v>
      </c>
      <c r="B265" s="17" t="s">
        <v>153</v>
      </c>
      <c r="C265" s="15">
        <v>150</v>
      </c>
      <c r="D265" s="18">
        <v>6.588000000000001</v>
      </c>
      <c r="E265" s="18">
        <v>5.0579999999999998</v>
      </c>
      <c r="F265" s="18">
        <v>31.643999999999995</v>
      </c>
      <c r="G265" s="18">
        <v>148</v>
      </c>
      <c r="H265" s="31">
        <v>5.8140000000000001</v>
      </c>
      <c r="I265" s="31">
        <v>10.26</v>
      </c>
      <c r="J265" s="31">
        <v>1.3319999999999999</v>
      </c>
      <c r="K265" s="31">
        <v>0</v>
      </c>
    </row>
    <row r="266" spans="1:22" ht="13.35" customHeight="1" x14ac:dyDescent="0.25">
      <c r="A266" s="15">
        <v>268</v>
      </c>
      <c r="B266" s="17" t="s">
        <v>167</v>
      </c>
      <c r="C266" s="15" t="s">
        <v>54</v>
      </c>
      <c r="D266" s="15">
        <v>9.8168799999999994</v>
      </c>
      <c r="E266" s="15">
        <v>16.930240000000001</v>
      </c>
      <c r="F266" s="15">
        <v>27.677840000000007</v>
      </c>
      <c r="G266" s="18">
        <v>125</v>
      </c>
      <c r="H266" s="21">
        <v>55.843199999999996</v>
      </c>
      <c r="I266" s="21">
        <v>22.381599999999999</v>
      </c>
      <c r="J266" s="21">
        <v>0.95288000000000006</v>
      </c>
      <c r="K266" s="21">
        <v>0.44320000000000009</v>
      </c>
    </row>
    <row r="267" spans="1:22" ht="13.35" customHeight="1" x14ac:dyDescent="0.25">
      <c r="A267" s="15">
        <v>376</v>
      </c>
      <c r="B267" s="17" t="s">
        <v>139</v>
      </c>
      <c r="C267" s="15">
        <v>200</v>
      </c>
      <c r="D267" s="15">
        <v>7.0000000000000007E-2</v>
      </c>
      <c r="E267" s="15">
        <v>0.02</v>
      </c>
      <c r="F267" s="15">
        <v>15</v>
      </c>
      <c r="G267" s="15">
        <v>112</v>
      </c>
      <c r="H267" s="31">
        <v>11.1</v>
      </c>
      <c r="I267" s="31">
        <v>1.4</v>
      </c>
      <c r="J267" s="31">
        <v>0.28000000000000003</v>
      </c>
      <c r="K267" s="31">
        <v>0.03</v>
      </c>
    </row>
    <row r="268" spans="1:22" ht="13.35" customHeight="1" x14ac:dyDescent="0.25">
      <c r="A268" s="15"/>
      <c r="B268" s="17" t="s">
        <v>20</v>
      </c>
      <c r="C268" s="15">
        <v>40</v>
      </c>
      <c r="D268" s="18">
        <v>1.96</v>
      </c>
      <c r="E268" s="18">
        <v>0.4</v>
      </c>
      <c r="F268" s="18">
        <v>18.399999999999999</v>
      </c>
      <c r="G268" s="18">
        <v>88</v>
      </c>
      <c r="H268" s="30">
        <v>7.2</v>
      </c>
      <c r="I268" s="30">
        <v>8</v>
      </c>
      <c r="J268" s="30">
        <v>1.1599999999999999</v>
      </c>
      <c r="K268" s="30">
        <v>0</v>
      </c>
    </row>
    <row r="269" spans="1:22" ht="13.35" customHeight="1" x14ac:dyDescent="0.25">
      <c r="A269" s="15"/>
      <c r="B269" s="17" t="s">
        <v>21</v>
      </c>
      <c r="C269" s="15">
        <v>40</v>
      </c>
      <c r="D269" s="18">
        <v>3.16</v>
      </c>
      <c r="E269" s="18">
        <v>0.4</v>
      </c>
      <c r="F269" s="18">
        <v>19.239999999999998</v>
      </c>
      <c r="G269" s="18">
        <v>59.4</v>
      </c>
      <c r="H269" s="30">
        <v>9.1999999999999993</v>
      </c>
      <c r="I269" s="30">
        <v>13.2</v>
      </c>
      <c r="J269" s="30">
        <v>0.8</v>
      </c>
      <c r="K269" s="30">
        <v>0</v>
      </c>
    </row>
    <row r="270" spans="1:22" ht="13.35" customHeight="1" x14ac:dyDescent="0.25">
      <c r="A270" s="81" t="s">
        <v>26</v>
      </c>
      <c r="B270" s="81"/>
      <c r="C270" s="81"/>
      <c r="D270" s="18">
        <f>SUM(D264:D269)</f>
        <v>22.439680000000003</v>
      </c>
      <c r="E270" s="18">
        <f t="shared" ref="E270:K270" si="39">SUM(E264:E269)</f>
        <v>26.415439999999997</v>
      </c>
      <c r="F270" s="18">
        <f t="shared" si="39"/>
        <v>116.91784</v>
      </c>
      <c r="G270" s="18">
        <f>SUM(G264:G269)</f>
        <v>588.08000000000004</v>
      </c>
      <c r="H270" s="18">
        <f t="shared" si="39"/>
        <v>110.43559999999999</v>
      </c>
      <c r="I270" s="18">
        <f t="shared" si="39"/>
        <v>67.658599999999993</v>
      </c>
      <c r="J270" s="18">
        <f t="shared" si="39"/>
        <v>5.31928</v>
      </c>
      <c r="K270" s="18">
        <f t="shared" si="39"/>
        <v>40.373199999999997</v>
      </c>
    </row>
    <row r="271" spans="1:22" ht="13.35" customHeight="1" x14ac:dyDescent="0.25">
      <c r="A271" s="15"/>
      <c r="B271" s="16" t="s">
        <v>27</v>
      </c>
      <c r="C271" s="15"/>
      <c r="D271" s="18"/>
      <c r="E271" s="18"/>
      <c r="F271" s="18"/>
      <c r="G271" s="18"/>
      <c r="M271" s="25" t="s">
        <v>98</v>
      </c>
      <c r="N271" s="15">
        <v>60</v>
      </c>
      <c r="O271" s="15">
        <v>1.1000000000000001</v>
      </c>
      <c r="P271" s="15">
        <v>0</v>
      </c>
      <c r="Q271" s="15">
        <v>5.6</v>
      </c>
      <c r="R271" s="15">
        <v>29</v>
      </c>
      <c r="S271" s="31">
        <v>0</v>
      </c>
      <c r="T271" s="31">
        <v>0</v>
      </c>
      <c r="U271" s="31">
        <v>0</v>
      </c>
      <c r="V271" s="31">
        <v>2.4</v>
      </c>
    </row>
    <row r="272" spans="1:22" ht="13.35" customHeight="1" x14ac:dyDescent="0.25">
      <c r="A272" s="15">
        <v>386</v>
      </c>
      <c r="B272" s="17" t="s">
        <v>140</v>
      </c>
      <c r="C272" s="15">
        <v>200</v>
      </c>
      <c r="D272" s="18">
        <v>4.5</v>
      </c>
      <c r="E272" s="18">
        <v>3.45</v>
      </c>
      <c r="F272" s="18">
        <v>6.75</v>
      </c>
      <c r="G272" s="18">
        <v>108</v>
      </c>
      <c r="H272" s="30">
        <v>270</v>
      </c>
      <c r="I272" s="30">
        <v>21</v>
      </c>
      <c r="J272" s="30">
        <v>0</v>
      </c>
      <c r="K272" s="30">
        <v>1.65</v>
      </c>
    </row>
    <row r="273" spans="1:11" ht="13.35" customHeight="1" x14ac:dyDescent="0.25">
      <c r="A273" s="15"/>
      <c r="B273" s="17" t="s">
        <v>178</v>
      </c>
      <c r="C273" s="23">
        <v>30</v>
      </c>
      <c r="D273" s="24">
        <v>2.31</v>
      </c>
      <c r="E273" s="24">
        <v>0.9</v>
      </c>
      <c r="F273" s="24">
        <v>14.94</v>
      </c>
      <c r="G273" s="24">
        <v>70</v>
      </c>
      <c r="H273" s="30">
        <v>6.6</v>
      </c>
      <c r="I273" s="30">
        <v>9.9</v>
      </c>
      <c r="J273" s="30">
        <v>0.6</v>
      </c>
      <c r="K273" s="30">
        <v>0</v>
      </c>
    </row>
    <row r="274" spans="1:11" ht="13.35" customHeight="1" x14ac:dyDescent="0.25">
      <c r="A274" s="81" t="s">
        <v>29</v>
      </c>
      <c r="B274" s="81"/>
      <c r="C274" s="81"/>
      <c r="D274" s="18">
        <f>SUM(D272:D273)</f>
        <v>6.8100000000000005</v>
      </c>
      <c r="E274" s="18">
        <f t="shared" ref="E274:K274" si="40">SUM(E272:E273)</f>
        <v>4.3500000000000005</v>
      </c>
      <c r="F274" s="18">
        <f t="shared" si="40"/>
        <v>21.689999999999998</v>
      </c>
      <c r="G274" s="18">
        <f t="shared" si="40"/>
        <v>178</v>
      </c>
      <c r="H274" s="18">
        <f t="shared" si="40"/>
        <v>276.60000000000002</v>
      </c>
      <c r="I274" s="18">
        <f t="shared" si="40"/>
        <v>30.9</v>
      </c>
      <c r="J274" s="18">
        <f t="shared" si="40"/>
        <v>0.6</v>
      </c>
      <c r="K274" s="18">
        <f t="shared" si="40"/>
        <v>1.65</v>
      </c>
    </row>
    <row r="275" spans="1:11" ht="19.5" customHeight="1" x14ac:dyDescent="0.25">
      <c r="A275" s="81" t="s">
        <v>30</v>
      </c>
      <c r="B275" s="81"/>
      <c r="C275" s="81"/>
      <c r="D275" s="68">
        <f>D247+D252+D262+D270+D274</f>
        <v>94.788816083916089</v>
      </c>
      <c r="E275" s="68">
        <f t="shared" ref="E275:K275" si="41">E247+E252+E262+E270+E274</f>
        <v>64.347923076923081</v>
      </c>
      <c r="F275" s="68">
        <f t="shared" si="41"/>
        <v>351.04651678321676</v>
      </c>
      <c r="G275" s="68">
        <f>G247+G252+G262+G270+G274</f>
        <v>2387.88</v>
      </c>
      <c r="H275" s="68">
        <f t="shared" si="41"/>
        <v>1025.4004349650349</v>
      </c>
      <c r="I275" s="68">
        <f t="shared" si="41"/>
        <v>417.16616783216773</v>
      </c>
      <c r="J275" s="68">
        <f t="shared" si="41"/>
        <v>19.146255244755245</v>
      </c>
      <c r="K275" s="68">
        <f t="shared" si="41"/>
        <v>87.503356643356653</v>
      </c>
    </row>
    <row r="276" spans="1:11" ht="13.35" customHeight="1" x14ac:dyDescent="0.3">
      <c r="A276" s="82" t="s">
        <v>0</v>
      </c>
      <c r="B276" s="82" t="s">
        <v>1</v>
      </c>
      <c r="C276" s="82" t="s">
        <v>2</v>
      </c>
      <c r="D276" s="82" t="s">
        <v>3</v>
      </c>
      <c r="E276" s="82"/>
      <c r="F276" s="82"/>
      <c r="G276" s="83" t="s">
        <v>4</v>
      </c>
      <c r="H276" s="75" t="s">
        <v>108</v>
      </c>
      <c r="I276" s="76"/>
      <c r="J276" s="76"/>
      <c r="K276" s="77"/>
    </row>
    <row r="277" spans="1:11" ht="13.35" customHeight="1" x14ac:dyDescent="0.3">
      <c r="A277" s="82"/>
      <c r="B277" s="82"/>
      <c r="C277" s="82"/>
      <c r="D277" s="12" t="s">
        <v>5</v>
      </c>
      <c r="E277" s="12" t="s">
        <v>6</v>
      </c>
      <c r="F277" s="12" t="s">
        <v>7</v>
      </c>
      <c r="G277" s="83"/>
      <c r="H277" s="29" t="s">
        <v>109</v>
      </c>
      <c r="I277" s="29" t="s">
        <v>110</v>
      </c>
      <c r="J277" s="29" t="s">
        <v>111</v>
      </c>
      <c r="K277" s="29" t="s">
        <v>112</v>
      </c>
    </row>
    <row r="278" spans="1:11" ht="13.35" customHeight="1" x14ac:dyDescent="0.25">
      <c r="A278" s="78" t="s">
        <v>65</v>
      </c>
      <c r="B278" s="79"/>
      <c r="C278" s="79"/>
      <c r="D278" s="79"/>
      <c r="E278" s="79"/>
      <c r="F278" s="79"/>
      <c r="G278" s="79"/>
      <c r="H278" s="79"/>
      <c r="I278" s="79"/>
      <c r="J278" s="79"/>
      <c r="K278" s="80"/>
    </row>
    <row r="279" spans="1:11" ht="10.5" customHeight="1" x14ac:dyDescent="0.25">
      <c r="A279" s="15"/>
      <c r="B279" s="16" t="s">
        <v>9</v>
      </c>
      <c r="C279" s="15"/>
      <c r="D279" s="17"/>
      <c r="E279" s="17"/>
      <c r="F279" s="17"/>
      <c r="G279" s="17"/>
    </row>
    <row r="280" spans="1:11" ht="12.95" customHeight="1" x14ac:dyDescent="0.25">
      <c r="A280" s="15"/>
      <c r="B280" s="25"/>
      <c r="C280" s="15"/>
      <c r="D280" s="15"/>
      <c r="E280" s="15"/>
      <c r="F280" s="15"/>
      <c r="G280" s="15"/>
      <c r="H280" s="31"/>
      <c r="I280" s="31"/>
      <c r="J280" s="31"/>
      <c r="K280" s="31"/>
    </row>
    <row r="281" spans="1:11" ht="12.95" customHeight="1" x14ac:dyDescent="0.25">
      <c r="A281" s="15">
        <v>173</v>
      </c>
      <c r="B281" s="17" t="s">
        <v>49</v>
      </c>
      <c r="C281" s="15">
        <v>200</v>
      </c>
      <c r="D281" s="18">
        <v>6.9</v>
      </c>
      <c r="E281" s="18">
        <v>9.6</v>
      </c>
      <c r="F281" s="18">
        <v>26.8</v>
      </c>
      <c r="G281" s="18">
        <v>236.9</v>
      </c>
      <c r="H281" s="31">
        <v>38</v>
      </c>
      <c r="I281" s="31">
        <v>58</v>
      </c>
      <c r="J281" s="31">
        <v>1.6</v>
      </c>
      <c r="K281" s="31">
        <v>0</v>
      </c>
    </row>
    <row r="282" spans="1:11" ht="12.95" customHeight="1" x14ac:dyDescent="0.25">
      <c r="A282" s="15">
        <v>15</v>
      </c>
      <c r="B282" s="17" t="s">
        <v>32</v>
      </c>
      <c r="C282" s="15">
        <v>20</v>
      </c>
      <c r="D282" s="18">
        <v>3.855</v>
      </c>
      <c r="E282" s="18">
        <v>2.0249999999999999</v>
      </c>
      <c r="F282" s="18">
        <v>0</v>
      </c>
      <c r="G282" s="18">
        <v>74</v>
      </c>
      <c r="H282" s="31">
        <v>21</v>
      </c>
      <c r="I282" s="31">
        <v>0.99</v>
      </c>
      <c r="J282" s="31">
        <v>2.4E-2</v>
      </c>
      <c r="K282" s="21">
        <v>1.695E-2</v>
      </c>
    </row>
    <row r="283" spans="1:11" ht="12.95" customHeight="1" x14ac:dyDescent="0.25">
      <c r="A283" s="15">
        <v>209</v>
      </c>
      <c r="B283" s="17" t="s">
        <v>105</v>
      </c>
      <c r="C283" s="15">
        <v>40</v>
      </c>
      <c r="D283" s="28">
        <v>5.08</v>
      </c>
      <c r="E283" s="18">
        <v>4.5999999999999996</v>
      </c>
      <c r="F283" s="18">
        <v>0.28000000000000003</v>
      </c>
      <c r="G283" s="18">
        <v>66</v>
      </c>
      <c r="H283" s="31">
        <v>22</v>
      </c>
      <c r="I283" s="31">
        <v>4.8</v>
      </c>
      <c r="J283" s="31">
        <v>1</v>
      </c>
      <c r="K283" s="31">
        <v>0</v>
      </c>
    </row>
    <row r="284" spans="1:11" ht="12.95" customHeight="1" x14ac:dyDescent="0.25">
      <c r="A284" s="15">
        <v>382</v>
      </c>
      <c r="B284" s="17" t="s">
        <v>11</v>
      </c>
      <c r="C284" s="15">
        <v>200</v>
      </c>
      <c r="D284" s="18">
        <v>4.08</v>
      </c>
      <c r="E284" s="18">
        <v>3.54</v>
      </c>
      <c r="F284" s="18">
        <v>17.579999999999998</v>
      </c>
      <c r="G284" s="18">
        <v>118.6</v>
      </c>
      <c r="H284" s="31">
        <v>152.22</v>
      </c>
      <c r="I284" s="31">
        <v>21.4</v>
      </c>
      <c r="J284" s="31">
        <v>0.48</v>
      </c>
      <c r="K284" s="31">
        <v>1.58</v>
      </c>
    </row>
    <row r="285" spans="1:11" ht="12.95" customHeight="1" x14ac:dyDescent="0.25">
      <c r="A285" s="15"/>
      <c r="B285" s="17" t="s">
        <v>178</v>
      </c>
      <c r="C285" s="15">
        <v>40</v>
      </c>
      <c r="D285" s="18">
        <v>3.08</v>
      </c>
      <c r="E285" s="18">
        <v>1.2</v>
      </c>
      <c r="F285" s="18">
        <v>19.920000000000002</v>
      </c>
      <c r="G285" s="18">
        <v>93</v>
      </c>
      <c r="H285" s="31">
        <v>8.8000000000000007</v>
      </c>
      <c r="I285" s="31">
        <v>13.2</v>
      </c>
      <c r="J285" s="31">
        <v>0.8</v>
      </c>
      <c r="K285" s="31">
        <v>0</v>
      </c>
    </row>
    <row r="286" spans="1:11" ht="12.95" customHeight="1" x14ac:dyDescent="0.25">
      <c r="A286" s="81" t="s">
        <v>209</v>
      </c>
      <c r="B286" s="81"/>
      <c r="C286" s="81"/>
      <c r="D286" s="18">
        <f>SUM(D281:D285)</f>
        <v>22.994999999999997</v>
      </c>
      <c r="E286" s="18">
        <f t="shared" ref="E286:K286" si="42">SUM(E281:E285)</f>
        <v>20.965</v>
      </c>
      <c r="F286" s="18">
        <f t="shared" si="42"/>
        <v>64.58</v>
      </c>
      <c r="G286" s="18">
        <f t="shared" si="42"/>
        <v>588.5</v>
      </c>
      <c r="H286" s="18">
        <f t="shared" si="42"/>
        <v>242.02</v>
      </c>
      <c r="I286" s="18">
        <f t="shared" si="42"/>
        <v>98.39</v>
      </c>
      <c r="J286" s="18">
        <f t="shared" si="42"/>
        <v>3.9039999999999999</v>
      </c>
      <c r="K286" s="18">
        <f t="shared" si="42"/>
        <v>1.5969500000000001</v>
      </c>
    </row>
    <row r="287" spans="1:11" ht="12" customHeight="1" x14ac:dyDescent="0.25">
      <c r="A287" s="15"/>
      <c r="B287" s="16" t="s">
        <v>12</v>
      </c>
      <c r="C287" s="15"/>
      <c r="D287" s="18"/>
      <c r="E287" s="18"/>
      <c r="F287" s="18"/>
      <c r="G287" s="18"/>
    </row>
    <row r="288" spans="1:11" ht="12.95" customHeight="1" x14ac:dyDescent="0.25">
      <c r="A288" s="15"/>
      <c r="B288" s="17" t="s">
        <v>131</v>
      </c>
      <c r="C288" s="15">
        <v>30</v>
      </c>
      <c r="D288" s="18">
        <v>1.9529999999999998</v>
      </c>
      <c r="E288" s="18">
        <v>5.79</v>
      </c>
      <c r="F288" s="18">
        <v>14.727</v>
      </c>
      <c r="G288" s="18">
        <v>76</v>
      </c>
      <c r="H288" s="21">
        <v>0</v>
      </c>
      <c r="I288" s="21">
        <v>0</v>
      </c>
      <c r="J288" s="21">
        <v>0</v>
      </c>
      <c r="K288" s="21">
        <v>0</v>
      </c>
    </row>
    <row r="289" spans="1:11" ht="12.95" customHeight="1" x14ac:dyDescent="0.25">
      <c r="A289" s="15"/>
      <c r="B289" s="17" t="s">
        <v>14</v>
      </c>
      <c r="C289" s="15">
        <v>200</v>
      </c>
      <c r="D289" s="23">
        <v>0</v>
      </c>
      <c r="E289" s="23">
        <v>0</v>
      </c>
      <c r="F289" s="23">
        <v>20</v>
      </c>
      <c r="G289" s="23">
        <v>80</v>
      </c>
      <c r="H289" s="31">
        <v>14</v>
      </c>
      <c r="I289" s="31">
        <v>8</v>
      </c>
      <c r="J289" s="31">
        <v>0.6</v>
      </c>
      <c r="K289" s="31">
        <v>4</v>
      </c>
    </row>
    <row r="290" spans="1:11" ht="12.95" customHeight="1" x14ac:dyDescent="0.25">
      <c r="A290" s="15"/>
      <c r="B290" s="17" t="s">
        <v>96</v>
      </c>
      <c r="C290" s="15">
        <v>185</v>
      </c>
      <c r="D290" s="18">
        <v>0.8</v>
      </c>
      <c r="E290" s="18">
        <v>0.8</v>
      </c>
      <c r="F290" s="18">
        <v>19.600000000000001</v>
      </c>
      <c r="G290" s="18">
        <v>80</v>
      </c>
      <c r="H290" s="31">
        <v>38</v>
      </c>
      <c r="I290" s="31">
        <v>36</v>
      </c>
      <c r="J290" s="31">
        <v>4.4000000000000004</v>
      </c>
      <c r="K290" s="31">
        <v>26</v>
      </c>
    </row>
    <row r="291" spans="1:11" ht="12.95" customHeight="1" x14ac:dyDescent="0.25">
      <c r="A291" s="81" t="s">
        <v>15</v>
      </c>
      <c r="B291" s="81"/>
      <c r="C291" s="81"/>
      <c r="D291" s="18">
        <f>SUM(D288:D290)</f>
        <v>2.7530000000000001</v>
      </c>
      <c r="E291" s="18">
        <f t="shared" ref="E291:K291" si="43">SUM(E288:E290)</f>
        <v>6.59</v>
      </c>
      <c r="F291" s="18">
        <f t="shared" si="43"/>
        <v>54.327000000000005</v>
      </c>
      <c r="G291" s="18">
        <f t="shared" si="43"/>
        <v>236</v>
      </c>
      <c r="H291" s="18">
        <f t="shared" si="43"/>
        <v>52</v>
      </c>
      <c r="I291" s="18">
        <f t="shared" si="43"/>
        <v>44</v>
      </c>
      <c r="J291" s="18">
        <f t="shared" si="43"/>
        <v>5</v>
      </c>
      <c r="K291" s="18">
        <f t="shared" si="43"/>
        <v>30</v>
      </c>
    </row>
    <row r="292" spans="1:11" ht="12" customHeight="1" x14ac:dyDescent="0.25">
      <c r="A292" s="19"/>
      <c r="B292" s="16" t="s">
        <v>16</v>
      </c>
      <c r="C292" s="19"/>
      <c r="D292" s="18"/>
      <c r="E292" s="18"/>
      <c r="F292" s="18"/>
      <c r="G292" s="18"/>
    </row>
    <row r="293" spans="1:11" ht="12.95" customHeight="1" x14ac:dyDescent="0.25">
      <c r="A293" s="15"/>
      <c r="B293" s="17" t="s">
        <v>175</v>
      </c>
      <c r="C293" s="15">
        <v>60</v>
      </c>
      <c r="D293" s="18">
        <v>1.55</v>
      </c>
      <c r="E293" s="18">
        <v>0</v>
      </c>
      <c r="F293" s="18">
        <v>3.25</v>
      </c>
      <c r="G293" s="18">
        <v>19.2</v>
      </c>
      <c r="H293" s="31">
        <v>0.495</v>
      </c>
      <c r="I293" s="31">
        <v>0.105</v>
      </c>
      <c r="J293" s="31">
        <v>3.5000000000000005E-3</v>
      </c>
      <c r="K293" s="31">
        <v>0.05</v>
      </c>
    </row>
    <row r="294" spans="1:11" ht="12.95" customHeight="1" x14ac:dyDescent="0.25">
      <c r="A294" s="15">
        <v>110</v>
      </c>
      <c r="B294" s="17" t="s">
        <v>97</v>
      </c>
      <c r="C294" s="15">
        <v>200</v>
      </c>
      <c r="D294" s="18">
        <v>8.14</v>
      </c>
      <c r="E294" s="18">
        <v>2.08</v>
      </c>
      <c r="F294" s="18">
        <v>13.32</v>
      </c>
      <c r="G294" s="18">
        <v>120.68</v>
      </c>
      <c r="H294" s="31">
        <v>86.34</v>
      </c>
      <c r="I294" s="31">
        <v>0</v>
      </c>
      <c r="J294" s="31">
        <v>1.04</v>
      </c>
      <c r="K294" s="31">
        <v>6.42</v>
      </c>
    </row>
    <row r="295" spans="1:11" ht="12.95" customHeight="1" x14ac:dyDescent="0.25">
      <c r="A295" s="15">
        <v>321</v>
      </c>
      <c r="B295" s="17" t="s">
        <v>160</v>
      </c>
      <c r="C295" s="15">
        <v>150</v>
      </c>
      <c r="D295" s="18">
        <v>3.8160000000000003</v>
      </c>
      <c r="E295" s="18">
        <v>8.0640000000000001</v>
      </c>
      <c r="F295" s="18">
        <v>8.370000000000001</v>
      </c>
      <c r="G295" s="18">
        <v>123</v>
      </c>
      <c r="H295" s="31">
        <v>106.74</v>
      </c>
      <c r="I295" s="31">
        <v>37.169999999999995</v>
      </c>
      <c r="J295" s="31">
        <v>1.5119999999999998</v>
      </c>
      <c r="K295" s="31">
        <v>20.340000000000003</v>
      </c>
    </row>
    <row r="296" spans="1:11" ht="12.95" customHeight="1" x14ac:dyDescent="0.25">
      <c r="A296" s="15">
        <v>243</v>
      </c>
      <c r="B296" s="17" t="s">
        <v>210</v>
      </c>
      <c r="C296" s="15">
        <v>90</v>
      </c>
      <c r="D296" s="18">
        <v>7.02</v>
      </c>
      <c r="E296" s="18">
        <v>13.68</v>
      </c>
      <c r="F296" s="18">
        <v>0</v>
      </c>
      <c r="G296" s="18">
        <v>151.19999999999999</v>
      </c>
      <c r="H296" s="31">
        <v>24</v>
      </c>
      <c r="I296" s="31">
        <v>12.6</v>
      </c>
      <c r="J296" s="31">
        <v>1.02</v>
      </c>
      <c r="K296" s="31">
        <v>0</v>
      </c>
    </row>
    <row r="297" spans="1:11" ht="12.95" customHeight="1" x14ac:dyDescent="0.25">
      <c r="A297" s="15">
        <v>349</v>
      </c>
      <c r="B297" s="17" t="s">
        <v>36</v>
      </c>
      <c r="C297" s="15">
        <v>200</v>
      </c>
      <c r="D297" s="18">
        <v>0.66200000000000003</v>
      </c>
      <c r="E297" s="18">
        <v>0.09</v>
      </c>
      <c r="F297" s="18">
        <v>32.020000000000003</v>
      </c>
      <c r="G297" s="18">
        <v>132.80000000000001</v>
      </c>
      <c r="H297" s="31">
        <v>32.479999999999997</v>
      </c>
      <c r="I297" s="31">
        <v>17.46</v>
      </c>
      <c r="J297" s="31">
        <v>0.69799999999999995</v>
      </c>
      <c r="K297" s="31">
        <v>0.72599999999999998</v>
      </c>
    </row>
    <row r="298" spans="1:11" ht="12.95" customHeight="1" x14ac:dyDescent="0.25">
      <c r="A298" s="15"/>
      <c r="B298" s="17" t="s">
        <v>179</v>
      </c>
      <c r="C298" s="15">
        <v>0.06</v>
      </c>
      <c r="D298" s="18"/>
      <c r="E298" s="18"/>
      <c r="F298" s="18"/>
      <c r="G298" s="18"/>
      <c r="H298" s="31"/>
      <c r="I298" s="31"/>
      <c r="J298" s="31"/>
      <c r="K298" s="31"/>
    </row>
    <row r="299" spans="1:11" ht="12.95" customHeight="1" x14ac:dyDescent="0.25">
      <c r="A299" s="15"/>
      <c r="B299" s="17" t="s">
        <v>20</v>
      </c>
      <c r="C299" s="15">
        <v>40</v>
      </c>
      <c r="D299" s="18">
        <v>1.96</v>
      </c>
      <c r="E299" s="18">
        <v>0.4</v>
      </c>
      <c r="F299" s="18">
        <v>18.399999999999999</v>
      </c>
      <c r="G299" s="18">
        <v>88</v>
      </c>
      <c r="H299" s="30">
        <v>7.2</v>
      </c>
      <c r="I299" s="30">
        <v>8</v>
      </c>
      <c r="J299" s="30">
        <v>1.1599999999999999</v>
      </c>
      <c r="K299" s="30">
        <v>0</v>
      </c>
    </row>
    <row r="300" spans="1:11" ht="12.95" customHeight="1" x14ac:dyDescent="0.25">
      <c r="A300" s="15"/>
      <c r="B300" s="17" t="s">
        <v>21</v>
      </c>
      <c r="C300" s="15">
        <v>40</v>
      </c>
      <c r="D300" s="18">
        <v>3.16</v>
      </c>
      <c r="E300" s="18">
        <v>0.4</v>
      </c>
      <c r="F300" s="18">
        <v>19.239999999999998</v>
      </c>
      <c r="G300" s="18">
        <v>95.6</v>
      </c>
      <c r="H300" s="30">
        <v>9.1999999999999993</v>
      </c>
      <c r="I300" s="30">
        <v>13.2</v>
      </c>
      <c r="J300" s="30">
        <v>0.8</v>
      </c>
      <c r="K300" s="30">
        <v>0</v>
      </c>
    </row>
    <row r="301" spans="1:11" ht="12.95" customHeight="1" x14ac:dyDescent="0.25">
      <c r="A301" s="81" t="s">
        <v>22</v>
      </c>
      <c r="B301" s="81"/>
      <c r="C301" s="81"/>
      <c r="D301" s="18">
        <f>SUM(D293:D300)</f>
        <v>26.308000000000003</v>
      </c>
      <c r="E301" s="18">
        <f t="shared" ref="E301:K301" si="44">SUM(E293:E300)</f>
        <v>24.713999999999995</v>
      </c>
      <c r="F301" s="18">
        <f t="shared" si="44"/>
        <v>94.600000000000009</v>
      </c>
      <c r="G301" s="18">
        <f t="shared" si="44"/>
        <v>730.48</v>
      </c>
      <c r="H301" s="18">
        <f t="shared" si="44"/>
        <v>266.45499999999998</v>
      </c>
      <c r="I301" s="18">
        <f t="shared" si="44"/>
        <v>88.534999999999997</v>
      </c>
      <c r="J301" s="18">
        <f t="shared" si="44"/>
        <v>6.2335000000000003</v>
      </c>
      <c r="K301" s="18">
        <f t="shared" si="44"/>
        <v>27.536000000000001</v>
      </c>
    </row>
    <row r="302" spans="1:11" ht="11.25" customHeight="1" x14ac:dyDescent="0.25">
      <c r="A302" s="15"/>
      <c r="B302" s="16" t="s">
        <v>23</v>
      </c>
      <c r="C302" s="15"/>
      <c r="D302" s="18"/>
      <c r="E302" s="18"/>
      <c r="F302" s="18"/>
      <c r="G302" s="18"/>
    </row>
    <row r="303" spans="1:11" ht="24.75" customHeight="1" x14ac:dyDescent="0.25">
      <c r="A303" s="15">
        <v>42</v>
      </c>
      <c r="B303" s="17" t="s">
        <v>201</v>
      </c>
      <c r="C303" s="15">
        <v>60</v>
      </c>
      <c r="D303" s="18">
        <v>1.8137999999999999</v>
      </c>
      <c r="E303" s="18">
        <v>3.8147999999999995</v>
      </c>
      <c r="F303" s="18">
        <v>14.231999999999998</v>
      </c>
      <c r="G303" s="18">
        <v>58</v>
      </c>
      <c r="H303" s="31">
        <v>11.6142</v>
      </c>
      <c r="I303" s="31">
        <v>15.173999999999999</v>
      </c>
      <c r="J303" s="31">
        <v>0.71700000000000008</v>
      </c>
      <c r="K303" s="31">
        <v>3.4649999999999999</v>
      </c>
    </row>
    <row r="304" spans="1:11" ht="13.35" customHeight="1" x14ac:dyDescent="0.25">
      <c r="A304" s="15">
        <v>268</v>
      </c>
      <c r="B304" s="17" t="s">
        <v>154</v>
      </c>
      <c r="C304" s="15">
        <v>90</v>
      </c>
      <c r="D304" s="18">
        <v>9.8168799999999994</v>
      </c>
      <c r="E304" s="18">
        <v>16.930240000000001</v>
      </c>
      <c r="F304" s="18">
        <v>27.677840000000007</v>
      </c>
      <c r="G304" s="18">
        <v>183</v>
      </c>
      <c r="H304" s="31">
        <v>55.843199999999996</v>
      </c>
      <c r="I304" s="31">
        <v>22.381599999999999</v>
      </c>
      <c r="J304" s="31">
        <v>0.95288000000000006</v>
      </c>
      <c r="K304" s="31">
        <v>0.44320000000000009</v>
      </c>
    </row>
    <row r="305" spans="1:23" ht="13.35" customHeight="1" x14ac:dyDescent="0.25">
      <c r="A305" s="15">
        <v>199</v>
      </c>
      <c r="B305" s="17" t="s">
        <v>55</v>
      </c>
      <c r="C305" s="15">
        <v>150</v>
      </c>
      <c r="D305" s="18">
        <v>16.38</v>
      </c>
      <c r="E305" s="18">
        <v>1.62</v>
      </c>
      <c r="F305" s="18">
        <v>23.94</v>
      </c>
      <c r="G305" s="18">
        <v>175</v>
      </c>
      <c r="H305" s="31">
        <v>113.652</v>
      </c>
      <c r="I305" s="31">
        <v>74.034000000000006</v>
      </c>
      <c r="J305" s="31">
        <v>5.6339999999999995</v>
      </c>
      <c r="K305" s="31">
        <v>0</v>
      </c>
    </row>
    <row r="306" spans="1:23" ht="13.35" customHeight="1" x14ac:dyDescent="0.25">
      <c r="A306" s="15">
        <v>376</v>
      </c>
      <c r="B306" s="17" t="s">
        <v>33</v>
      </c>
      <c r="C306" s="15">
        <v>200</v>
      </c>
      <c r="D306" s="15">
        <v>7.0000000000000007E-2</v>
      </c>
      <c r="E306" s="15">
        <v>0.02</v>
      </c>
      <c r="F306" s="15">
        <v>15</v>
      </c>
      <c r="G306" s="15">
        <v>81</v>
      </c>
      <c r="H306" s="31">
        <v>11.1</v>
      </c>
      <c r="I306" s="31">
        <v>1.4</v>
      </c>
      <c r="J306" s="31">
        <v>0.28000000000000003</v>
      </c>
      <c r="K306" s="31">
        <v>0.03</v>
      </c>
    </row>
    <row r="307" spans="1:23" ht="13.35" customHeight="1" x14ac:dyDescent="0.25">
      <c r="A307" s="15"/>
      <c r="B307" s="17" t="s">
        <v>20</v>
      </c>
      <c r="C307" s="15">
        <v>40</v>
      </c>
      <c r="D307" s="18">
        <v>1.96</v>
      </c>
      <c r="E307" s="18">
        <v>0.4</v>
      </c>
      <c r="F307" s="18">
        <v>18.399999999999999</v>
      </c>
      <c r="G307" s="18">
        <v>88</v>
      </c>
      <c r="H307" s="30">
        <v>7.2</v>
      </c>
      <c r="I307" s="30">
        <v>8</v>
      </c>
      <c r="J307" s="30">
        <v>1.1599999999999999</v>
      </c>
      <c r="K307" s="30">
        <v>0</v>
      </c>
    </row>
    <row r="308" spans="1:23" ht="13.35" customHeight="1" x14ac:dyDescent="0.25">
      <c r="A308" s="15"/>
      <c r="B308" s="17" t="s">
        <v>21</v>
      </c>
      <c r="C308" s="15">
        <v>40</v>
      </c>
      <c r="D308" s="18">
        <v>3.16</v>
      </c>
      <c r="E308" s="18">
        <v>0.4</v>
      </c>
      <c r="F308" s="18">
        <v>19.239999999999998</v>
      </c>
      <c r="G308" s="18">
        <v>93</v>
      </c>
      <c r="H308" s="30">
        <v>9.1999999999999993</v>
      </c>
      <c r="I308" s="30">
        <v>13.2</v>
      </c>
      <c r="J308" s="30">
        <v>0.8</v>
      </c>
      <c r="K308" s="30">
        <v>0</v>
      </c>
    </row>
    <row r="309" spans="1:23" ht="13.35" customHeight="1" x14ac:dyDescent="0.25">
      <c r="A309" s="81" t="s">
        <v>26</v>
      </c>
      <c r="B309" s="81"/>
      <c r="C309" s="81"/>
      <c r="D309" s="18">
        <f>SUM(D303:D308)</f>
        <v>33.200680000000006</v>
      </c>
      <c r="E309" s="18">
        <f t="shared" ref="E309:K309" si="45">SUM(E303:E308)</f>
        <v>23.185039999999997</v>
      </c>
      <c r="F309" s="18">
        <f t="shared" si="45"/>
        <v>118.48984</v>
      </c>
      <c r="G309" s="18">
        <f t="shared" si="45"/>
        <v>678</v>
      </c>
      <c r="H309" s="18">
        <f t="shared" si="45"/>
        <v>208.60939999999997</v>
      </c>
      <c r="I309" s="18">
        <f t="shared" si="45"/>
        <v>134.18960000000001</v>
      </c>
      <c r="J309" s="18">
        <f t="shared" si="45"/>
        <v>9.5438799999999997</v>
      </c>
      <c r="K309" s="18">
        <f t="shared" si="45"/>
        <v>3.9381999999999997</v>
      </c>
    </row>
    <row r="310" spans="1:23" ht="13.35" customHeight="1" x14ac:dyDescent="0.25">
      <c r="A310" s="15"/>
      <c r="B310" s="16" t="s">
        <v>27</v>
      </c>
      <c r="C310" s="15"/>
      <c r="D310" s="18"/>
      <c r="E310" s="18"/>
      <c r="F310" s="18"/>
      <c r="G310" s="18"/>
    </row>
    <row r="311" spans="1:23" ht="13.35" customHeight="1" x14ac:dyDescent="0.25">
      <c r="A311" s="15"/>
      <c r="B311" s="17" t="s">
        <v>38</v>
      </c>
      <c r="C311" s="15">
        <v>150</v>
      </c>
      <c r="D311" s="18">
        <v>4.2</v>
      </c>
      <c r="E311" s="18">
        <v>3.75</v>
      </c>
      <c r="F311" s="18">
        <v>6.3</v>
      </c>
      <c r="G311" s="18">
        <v>82.5</v>
      </c>
      <c r="H311" s="31">
        <v>186</v>
      </c>
      <c r="I311" s="31">
        <v>21</v>
      </c>
      <c r="J311" s="31">
        <v>0.15</v>
      </c>
      <c r="K311" s="31">
        <v>0.45</v>
      </c>
    </row>
    <row r="312" spans="1:23" ht="13.35" customHeight="1" x14ac:dyDescent="0.25">
      <c r="A312" s="15"/>
      <c r="B312" s="17" t="s">
        <v>178</v>
      </c>
      <c r="C312" s="23">
        <v>30</v>
      </c>
      <c r="D312" s="24">
        <v>2.31</v>
      </c>
      <c r="E312" s="24">
        <v>0.9</v>
      </c>
      <c r="F312" s="24">
        <v>14.94</v>
      </c>
      <c r="G312" s="24">
        <v>70</v>
      </c>
      <c r="H312" s="30">
        <v>6.6</v>
      </c>
      <c r="I312" s="30">
        <v>9.9</v>
      </c>
      <c r="J312" s="30">
        <v>0.6</v>
      </c>
      <c r="K312" s="30">
        <v>0</v>
      </c>
    </row>
    <row r="313" spans="1:23" ht="13.35" customHeight="1" x14ac:dyDescent="0.25">
      <c r="A313" s="81" t="s">
        <v>29</v>
      </c>
      <c r="B313" s="81"/>
      <c r="C313" s="81"/>
      <c r="D313" s="18">
        <f>SUM(D311:D312)</f>
        <v>6.51</v>
      </c>
      <c r="E313" s="18">
        <f t="shared" ref="E313:K313" si="46">SUM(E311:E312)</f>
        <v>4.6500000000000004</v>
      </c>
      <c r="F313" s="18">
        <f t="shared" si="46"/>
        <v>21.24</v>
      </c>
      <c r="G313" s="18">
        <f t="shared" si="46"/>
        <v>152.5</v>
      </c>
      <c r="H313" s="18">
        <f t="shared" si="46"/>
        <v>192.6</v>
      </c>
      <c r="I313" s="18">
        <f t="shared" si="46"/>
        <v>30.9</v>
      </c>
      <c r="J313" s="18">
        <f t="shared" si="46"/>
        <v>0.75</v>
      </c>
      <c r="K313" s="18">
        <f t="shared" si="46"/>
        <v>0.45</v>
      </c>
    </row>
    <row r="314" spans="1:23" ht="13.35" customHeight="1" x14ac:dyDescent="0.25">
      <c r="A314" s="81" t="s">
        <v>30</v>
      </c>
      <c r="B314" s="81"/>
      <c r="C314" s="81"/>
      <c r="D314" s="65">
        <f>D286+D291+D301+D309+D313</f>
        <v>91.766680000000008</v>
      </c>
      <c r="E314" s="65">
        <f t="shared" ref="E314:K314" si="47">E286+E291+E301+E309+E313</f>
        <v>80.104039999999998</v>
      </c>
      <c r="F314" s="65">
        <f t="shared" si="47"/>
        <v>353.23684000000003</v>
      </c>
      <c r="G314" s="65">
        <f t="shared" si="47"/>
        <v>2385.48</v>
      </c>
      <c r="H314" s="65">
        <f t="shared" si="47"/>
        <v>961.68439999999987</v>
      </c>
      <c r="I314" s="65">
        <f t="shared" si="47"/>
        <v>396.01459999999997</v>
      </c>
      <c r="J314" s="65">
        <f t="shared" si="47"/>
        <v>25.431379999999997</v>
      </c>
      <c r="K314" s="65">
        <f t="shared" si="47"/>
        <v>63.521150000000006</v>
      </c>
    </row>
    <row r="315" spans="1:23" ht="13.35" customHeight="1" x14ac:dyDescent="0.3">
      <c r="A315" s="82" t="s">
        <v>0</v>
      </c>
      <c r="B315" s="82" t="s">
        <v>1</v>
      </c>
      <c r="C315" s="82" t="s">
        <v>2</v>
      </c>
      <c r="D315" s="82" t="s">
        <v>3</v>
      </c>
      <c r="E315" s="82"/>
      <c r="F315" s="82"/>
      <c r="G315" s="83" t="s">
        <v>4</v>
      </c>
      <c r="H315" s="75" t="s">
        <v>108</v>
      </c>
      <c r="I315" s="76"/>
      <c r="J315" s="76"/>
      <c r="K315" s="77"/>
    </row>
    <row r="316" spans="1:23" ht="17.25" customHeight="1" x14ac:dyDescent="0.3">
      <c r="A316" s="82"/>
      <c r="B316" s="82"/>
      <c r="C316" s="82"/>
      <c r="D316" s="12" t="s">
        <v>5</v>
      </c>
      <c r="E316" s="12" t="s">
        <v>6</v>
      </c>
      <c r="F316" s="12" t="s">
        <v>7</v>
      </c>
      <c r="G316" s="83"/>
      <c r="H316" s="29" t="s">
        <v>109</v>
      </c>
      <c r="I316" s="29" t="s">
        <v>110</v>
      </c>
      <c r="J316" s="29" t="s">
        <v>111</v>
      </c>
      <c r="K316" s="29" t="s">
        <v>112</v>
      </c>
    </row>
    <row r="317" spans="1:23" ht="17.25" customHeight="1" x14ac:dyDescent="0.25">
      <c r="A317" s="78" t="s">
        <v>66</v>
      </c>
      <c r="B317" s="79"/>
      <c r="C317" s="79"/>
      <c r="D317" s="79"/>
      <c r="E317" s="79"/>
      <c r="F317" s="79"/>
      <c r="G317" s="79"/>
      <c r="H317" s="79"/>
      <c r="I317" s="79"/>
      <c r="J317" s="79"/>
      <c r="K317" s="80"/>
    </row>
    <row r="318" spans="1:23" ht="13.35" customHeight="1" x14ac:dyDescent="0.25">
      <c r="A318" s="15"/>
      <c r="B318" s="16" t="s">
        <v>9</v>
      </c>
      <c r="C318" s="15"/>
      <c r="D318" s="17"/>
      <c r="E318" s="17"/>
      <c r="F318" s="17"/>
      <c r="G318" s="17"/>
    </row>
    <row r="319" spans="1:23" ht="14.25" customHeight="1" x14ac:dyDescent="0.25">
      <c r="A319" s="15"/>
      <c r="B319" s="25"/>
      <c r="C319" s="15"/>
      <c r="D319" s="18"/>
      <c r="E319" s="18"/>
      <c r="F319" s="18"/>
      <c r="G319" s="18"/>
      <c r="H319" s="21"/>
      <c r="I319" s="21"/>
      <c r="J319" s="21"/>
      <c r="K319" s="21"/>
      <c r="M319" s="15">
        <v>214</v>
      </c>
      <c r="N319" s="25" t="s">
        <v>115</v>
      </c>
      <c r="O319" s="15">
        <v>60</v>
      </c>
      <c r="P319" s="18">
        <v>3.3969230769230765</v>
      </c>
      <c r="Q319" s="18">
        <v>6.2830769230769237</v>
      </c>
      <c r="R319" s="18">
        <v>1.2369230769230768</v>
      </c>
      <c r="S319" s="18">
        <v>7.5076923076923077</v>
      </c>
      <c r="T319" s="21">
        <v>25.415384615384614</v>
      </c>
      <c r="U319" s="21">
        <v>6.953846153846154</v>
      </c>
      <c r="V319" s="21">
        <v>0.69538461538461527</v>
      </c>
      <c r="W319" s="21">
        <v>0.25846153846153846</v>
      </c>
    </row>
    <row r="320" spans="1:23" ht="13.35" customHeight="1" x14ac:dyDescent="0.25">
      <c r="A320" s="15">
        <v>175</v>
      </c>
      <c r="B320" s="17" t="s">
        <v>64</v>
      </c>
      <c r="C320" s="15">
        <v>250</v>
      </c>
      <c r="D320" s="18">
        <v>6.08</v>
      </c>
      <c r="E320" s="18">
        <v>11.18</v>
      </c>
      <c r="F320" s="18">
        <v>33.479999999999997</v>
      </c>
      <c r="G320" s="18">
        <v>295</v>
      </c>
      <c r="H320" s="31">
        <v>133.38</v>
      </c>
      <c r="I320" s="31">
        <v>37.22</v>
      </c>
      <c r="J320" s="31">
        <v>0.81</v>
      </c>
      <c r="K320" s="31">
        <v>0.96</v>
      </c>
    </row>
    <row r="321" spans="1:11" ht="13.35" customHeight="1" x14ac:dyDescent="0.25">
      <c r="A321" s="15">
        <v>14</v>
      </c>
      <c r="B321" s="25" t="s">
        <v>10</v>
      </c>
      <c r="C321" s="15">
        <v>10</v>
      </c>
      <c r="D321" s="18">
        <v>0.08</v>
      </c>
      <c r="E321" s="18">
        <v>7.25</v>
      </c>
      <c r="F321" s="18">
        <v>0.13</v>
      </c>
      <c r="G321" s="18">
        <v>76</v>
      </c>
      <c r="H321" s="31">
        <v>0.24</v>
      </c>
      <c r="I321" s="31">
        <v>0</v>
      </c>
      <c r="J321" s="31">
        <v>2E-3</v>
      </c>
      <c r="K321" s="31">
        <v>0</v>
      </c>
    </row>
    <row r="322" spans="1:11" ht="13.35" customHeight="1" x14ac:dyDescent="0.25">
      <c r="A322" s="15">
        <v>379</v>
      </c>
      <c r="B322" s="17" t="s">
        <v>130</v>
      </c>
      <c r="C322" s="15">
        <v>200</v>
      </c>
      <c r="D322" s="34">
        <v>3.1659999999999995</v>
      </c>
      <c r="E322" s="34">
        <v>2.6779999999999999</v>
      </c>
      <c r="F322" s="34">
        <v>15.946</v>
      </c>
      <c r="G322" s="34">
        <v>110</v>
      </c>
      <c r="H322" s="30">
        <v>125.78</v>
      </c>
      <c r="I322" s="30">
        <v>14</v>
      </c>
      <c r="J322" s="30">
        <v>0.13400000000000001</v>
      </c>
      <c r="K322" s="30">
        <v>1.3</v>
      </c>
    </row>
    <row r="323" spans="1:11" ht="13.35" customHeight="1" x14ac:dyDescent="0.25">
      <c r="A323" s="15"/>
      <c r="B323" s="17" t="s">
        <v>178</v>
      </c>
      <c r="C323" s="15">
        <v>40</v>
      </c>
      <c r="D323" s="34">
        <v>3.08</v>
      </c>
      <c r="E323" s="34">
        <v>1.2</v>
      </c>
      <c r="F323" s="34">
        <v>19.920000000000002</v>
      </c>
      <c r="G323" s="34">
        <v>93</v>
      </c>
      <c r="H323" s="30">
        <v>8.8000000000000007</v>
      </c>
      <c r="I323" s="30">
        <v>13.2</v>
      </c>
      <c r="J323" s="30">
        <v>0.8</v>
      </c>
      <c r="K323" s="30">
        <v>0</v>
      </c>
    </row>
    <row r="324" spans="1:11" ht="13.35" customHeight="1" x14ac:dyDescent="0.25">
      <c r="A324" s="81" t="s">
        <v>209</v>
      </c>
      <c r="B324" s="81"/>
      <c r="C324" s="81"/>
      <c r="D324" s="18">
        <f t="shared" ref="D324:K324" si="48">SUM(D319:D323)</f>
        <v>12.406000000000001</v>
      </c>
      <c r="E324" s="18">
        <f t="shared" si="48"/>
        <v>22.308</v>
      </c>
      <c r="F324" s="18">
        <f t="shared" si="48"/>
        <v>69.475999999999999</v>
      </c>
      <c r="G324" s="18">
        <f>SUM(G320:G323)</f>
        <v>574</v>
      </c>
      <c r="H324" s="31">
        <f t="shared" si="48"/>
        <v>268.2</v>
      </c>
      <c r="I324" s="31">
        <f t="shared" si="48"/>
        <v>64.42</v>
      </c>
      <c r="J324" s="31">
        <f t="shared" si="48"/>
        <v>1.746</v>
      </c>
      <c r="K324" s="31">
        <f t="shared" si="48"/>
        <v>2.2599999999999998</v>
      </c>
    </row>
    <row r="325" spans="1:11" ht="13.35" customHeight="1" x14ac:dyDescent="0.25">
      <c r="A325" s="15"/>
      <c r="B325" s="16" t="s">
        <v>12</v>
      </c>
      <c r="C325" s="15"/>
      <c r="D325" s="18"/>
      <c r="E325" s="18"/>
      <c r="F325" s="18"/>
      <c r="G325" s="18"/>
    </row>
    <row r="326" spans="1:11" ht="13.35" customHeight="1" x14ac:dyDescent="0.25">
      <c r="A326" s="15">
        <v>371</v>
      </c>
      <c r="B326" s="17" t="s">
        <v>114</v>
      </c>
      <c r="C326" s="15">
        <v>50</v>
      </c>
      <c r="D326" s="18">
        <v>4.2785714285714285</v>
      </c>
      <c r="E326" s="18">
        <v>4.0071428571428571</v>
      </c>
      <c r="F326" s="18">
        <v>17.298650000000002</v>
      </c>
      <c r="G326" s="18">
        <v>95</v>
      </c>
      <c r="H326" s="31">
        <v>51.428571428571431</v>
      </c>
      <c r="I326" s="31">
        <v>15</v>
      </c>
      <c r="J326" s="31">
        <v>8.2142857142857129E-2</v>
      </c>
      <c r="K326" s="31">
        <v>3.1785714285714284</v>
      </c>
    </row>
    <row r="327" spans="1:11" ht="13.35" customHeight="1" x14ac:dyDescent="0.25">
      <c r="A327" s="15"/>
      <c r="B327" s="22" t="s">
        <v>34</v>
      </c>
      <c r="C327" s="23">
        <v>185</v>
      </c>
      <c r="D327" s="18">
        <v>0.8</v>
      </c>
      <c r="E327" s="18">
        <v>0.8</v>
      </c>
      <c r="F327" s="18">
        <v>19.600000000000001</v>
      </c>
      <c r="G327" s="18">
        <v>60</v>
      </c>
      <c r="H327" s="31">
        <v>38</v>
      </c>
      <c r="I327" s="31">
        <v>36</v>
      </c>
      <c r="J327" s="31">
        <v>4.4000000000000004</v>
      </c>
      <c r="K327" s="31">
        <v>26</v>
      </c>
    </row>
    <row r="328" spans="1:11" ht="13.35" customHeight="1" x14ac:dyDescent="0.25">
      <c r="A328" s="15"/>
      <c r="B328" s="17" t="s">
        <v>14</v>
      </c>
      <c r="C328" s="15">
        <v>200</v>
      </c>
      <c r="D328" s="15">
        <v>0</v>
      </c>
      <c r="E328" s="15">
        <v>0</v>
      </c>
      <c r="F328" s="15">
        <v>20</v>
      </c>
      <c r="G328" s="15">
        <v>80</v>
      </c>
      <c r="H328" s="31">
        <v>14</v>
      </c>
      <c r="I328" s="31">
        <v>8</v>
      </c>
      <c r="J328" s="31">
        <v>0.6</v>
      </c>
      <c r="K328" s="31">
        <v>4</v>
      </c>
    </row>
    <row r="329" spans="1:11" ht="13.35" customHeight="1" x14ac:dyDescent="0.25">
      <c r="A329" s="81" t="s">
        <v>15</v>
      </c>
      <c r="B329" s="81"/>
      <c r="C329" s="81"/>
      <c r="D329" s="18">
        <f t="shared" ref="D329:K329" si="49">SUM(D326:D328)</f>
        <v>5.0785714285714283</v>
      </c>
      <c r="E329" s="18">
        <f t="shared" si="49"/>
        <v>4.8071428571428569</v>
      </c>
      <c r="F329" s="18">
        <f t="shared" si="49"/>
        <v>56.898650000000004</v>
      </c>
      <c r="G329" s="18">
        <f t="shared" si="49"/>
        <v>235</v>
      </c>
      <c r="H329" s="31">
        <f t="shared" si="49"/>
        <v>103.42857142857143</v>
      </c>
      <c r="I329" s="31">
        <f t="shared" si="49"/>
        <v>59</v>
      </c>
      <c r="J329" s="31">
        <f t="shared" si="49"/>
        <v>5.0821428571428573</v>
      </c>
      <c r="K329" s="31">
        <f t="shared" si="49"/>
        <v>33.178571428571431</v>
      </c>
    </row>
    <row r="330" spans="1:11" ht="13.35" customHeight="1" x14ac:dyDescent="0.25">
      <c r="A330" s="19"/>
      <c r="B330" s="16" t="s">
        <v>16</v>
      </c>
      <c r="C330" s="19"/>
      <c r="D330" s="18"/>
      <c r="E330" s="18"/>
      <c r="F330" s="18"/>
      <c r="G330" s="18"/>
    </row>
    <row r="331" spans="1:11" ht="13.35" customHeight="1" x14ac:dyDescent="0.25">
      <c r="A331" s="15">
        <v>53</v>
      </c>
      <c r="B331" s="17" t="s">
        <v>174</v>
      </c>
      <c r="C331" s="15">
        <v>60</v>
      </c>
      <c r="D331" s="18">
        <v>0.84479999999999988</v>
      </c>
      <c r="E331" s="18">
        <v>3.6071999999999997</v>
      </c>
      <c r="F331" s="18">
        <v>4.9559999999999995</v>
      </c>
      <c r="G331" s="18">
        <v>79</v>
      </c>
      <c r="H331" s="31">
        <v>21.278400000000001</v>
      </c>
      <c r="I331" s="31">
        <v>12.417</v>
      </c>
      <c r="J331" s="31">
        <v>0.7944</v>
      </c>
      <c r="K331" s="31">
        <v>39.9</v>
      </c>
    </row>
    <row r="332" spans="1:11" ht="13.35" customHeight="1" x14ac:dyDescent="0.25">
      <c r="A332" s="15">
        <v>96</v>
      </c>
      <c r="B332" s="17" t="s">
        <v>60</v>
      </c>
      <c r="C332" s="15" t="s">
        <v>126</v>
      </c>
      <c r="D332" s="18">
        <v>3.62</v>
      </c>
      <c r="E332" s="18">
        <v>7.34</v>
      </c>
      <c r="F332" s="18">
        <v>21.16</v>
      </c>
      <c r="G332" s="18">
        <v>125.9</v>
      </c>
      <c r="H332" s="31">
        <v>31</v>
      </c>
      <c r="I332" s="31">
        <v>19.34</v>
      </c>
      <c r="J332" s="31">
        <v>1.24</v>
      </c>
      <c r="K332" s="31">
        <v>9.92</v>
      </c>
    </row>
    <row r="333" spans="1:11" ht="13.35" customHeight="1" x14ac:dyDescent="0.25">
      <c r="A333" s="15">
        <v>294</v>
      </c>
      <c r="B333" s="17" t="s">
        <v>155</v>
      </c>
      <c r="C333" s="15">
        <v>90</v>
      </c>
      <c r="D333" s="18">
        <v>12.96</v>
      </c>
      <c r="E333" s="18">
        <v>10.72</v>
      </c>
      <c r="F333" s="18">
        <v>13.52</v>
      </c>
      <c r="G333" s="18">
        <v>175</v>
      </c>
      <c r="H333" s="31">
        <v>14.584000000000001</v>
      </c>
      <c r="I333" s="31">
        <v>17.760000000000002</v>
      </c>
      <c r="J333" s="31">
        <v>1.1919999999999999</v>
      </c>
      <c r="K333" s="31">
        <v>2.4E-2</v>
      </c>
    </row>
    <row r="334" spans="1:11" ht="13.35" customHeight="1" x14ac:dyDescent="0.25">
      <c r="A334" s="15">
        <v>171</v>
      </c>
      <c r="B334" s="17" t="s">
        <v>156</v>
      </c>
      <c r="C334" s="15">
        <v>150</v>
      </c>
      <c r="D334" s="18">
        <v>4.32</v>
      </c>
      <c r="E334" s="18">
        <v>0.61199999999999999</v>
      </c>
      <c r="F334" s="18">
        <v>0.41399999999999998</v>
      </c>
      <c r="G334" s="18">
        <v>126</v>
      </c>
      <c r="H334" s="31">
        <v>19.170000000000002</v>
      </c>
      <c r="I334" s="31">
        <v>31.374000000000002</v>
      </c>
      <c r="J334" s="31">
        <v>0.66366000000000003</v>
      </c>
      <c r="K334" s="31">
        <v>0</v>
      </c>
    </row>
    <row r="335" spans="1:11" ht="13.35" customHeight="1" x14ac:dyDescent="0.25">
      <c r="A335" s="15">
        <v>349</v>
      </c>
      <c r="B335" s="17" t="s">
        <v>143</v>
      </c>
      <c r="C335" s="15">
        <v>200</v>
      </c>
      <c r="D335" s="18">
        <v>0.66200000000000003</v>
      </c>
      <c r="E335" s="18">
        <v>0.09</v>
      </c>
      <c r="F335" s="18">
        <v>32.020000000000003</v>
      </c>
      <c r="G335" s="18">
        <v>132.80000000000001</v>
      </c>
      <c r="H335" s="31">
        <v>32.479999999999997</v>
      </c>
      <c r="I335" s="31">
        <v>17.46</v>
      </c>
      <c r="J335" s="31">
        <v>0.69799999999999995</v>
      </c>
      <c r="K335" s="31">
        <v>0.72599999999999998</v>
      </c>
    </row>
    <row r="336" spans="1:11" ht="13.35" customHeight="1" x14ac:dyDescent="0.25">
      <c r="A336" s="15"/>
      <c r="B336" s="17" t="s">
        <v>179</v>
      </c>
      <c r="C336" s="15">
        <v>0.06</v>
      </c>
      <c r="D336" s="18"/>
      <c r="E336" s="18"/>
      <c r="F336" s="18"/>
      <c r="G336" s="18"/>
      <c r="H336" s="31"/>
      <c r="I336" s="31"/>
      <c r="J336" s="31"/>
      <c r="K336" s="31"/>
    </row>
    <row r="337" spans="1:11" ht="13.35" customHeight="1" x14ac:dyDescent="0.25">
      <c r="A337" s="15"/>
      <c r="B337" s="17" t="s">
        <v>20</v>
      </c>
      <c r="C337" s="15">
        <v>40</v>
      </c>
      <c r="D337" s="18">
        <v>1.96</v>
      </c>
      <c r="E337" s="18">
        <v>0.4</v>
      </c>
      <c r="F337" s="18">
        <v>18.399999999999999</v>
      </c>
      <c r="G337" s="18">
        <v>88</v>
      </c>
      <c r="H337" s="30">
        <v>7.2</v>
      </c>
      <c r="I337" s="30">
        <v>8</v>
      </c>
      <c r="J337" s="30">
        <v>1.1599999999999999</v>
      </c>
      <c r="K337" s="30">
        <v>0</v>
      </c>
    </row>
    <row r="338" spans="1:11" ht="13.35" customHeight="1" x14ac:dyDescent="0.25">
      <c r="A338" s="15"/>
      <c r="B338" s="17" t="s">
        <v>21</v>
      </c>
      <c r="C338" s="15">
        <v>40</v>
      </c>
      <c r="D338" s="18">
        <v>3.16</v>
      </c>
      <c r="E338" s="18">
        <v>0.4</v>
      </c>
      <c r="F338" s="18">
        <v>19.239999999999998</v>
      </c>
      <c r="G338" s="18">
        <v>95.6</v>
      </c>
      <c r="H338" s="30">
        <v>9.1999999999999993</v>
      </c>
      <c r="I338" s="30">
        <v>13.2</v>
      </c>
      <c r="J338" s="30">
        <v>0.8</v>
      </c>
      <c r="K338" s="30">
        <v>0</v>
      </c>
    </row>
    <row r="339" spans="1:11" ht="13.35" customHeight="1" x14ac:dyDescent="0.25">
      <c r="A339" s="81" t="s">
        <v>22</v>
      </c>
      <c r="B339" s="81"/>
      <c r="C339" s="81"/>
      <c r="D339" s="18">
        <f t="shared" ref="D339:K339" si="50">SUM(D331:D338)</f>
        <v>27.526800000000001</v>
      </c>
      <c r="E339" s="18">
        <f t="shared" si="50"/>
        <v>23.169199999999996</v>
      </c>
      <c r="F339" s="18">
        <f t="shared" si="50"/>
        <v>109.71</v>
      </c>
      <c r="G339" s="18">
        <f t="shared" si="50"/>
        <v>822.30000000000007</v>
      </c>
      <c r="H339" s="31">
        <f t="shared" si="50"/>
        <v>134.91240000000002</v>
      </c>
      <c r="I339" s="31">
        <f t="shared" si="50"/>
        <v>119.551</v>
      </c>
      <c r="J339" s="31">
        <f t="shared" si="50"/>
        <v>6.5480600000000004</v>
      </c>
      <c r="K339" s="31">
        <f t="shared" si="50"/>
        <v>50.57</v>
      </c>
    </row>
    <row r="340" spans="1:11" ht="13.35" customHeight="1" x14ac:dyDescent="0.25">
      <c r="A340" s="15"/>
      <c r="B340" s="16" t="s">
        <v>23</v>
      </c>
      <c r="C340" s="15"/>
      <c r="D340" s="18"/>
      <c r="E340" s="18"/>
      <c r="F340" s="18"/>
      <c r="G340" s="18"/>
    </row>
    <row r="341" spans="1:11" ht="13.35" customHeight="1" x14ac:dyDescent="0.25">
      <c r="A341" s="15"/>
      <c r="B341" s="17" t="s">
        <v>175</v>
      </c>
      <c r="C341" s="15">
        <v>60</v>
      </c>
      <c r="D341" s="18">
        <v>0.67200000000000004</v>
      </c>
      <c r="E341" s="18">
        <v>0.06</v>
      </c>
      <c r="F341" s="18">
        <v>2.1</v>
      </c>
      <c r="G341" s="18">
        <v>55</v>
      </c>
      <c r="H341" s="31">
        <v>6</v>
      </c>
      <c r="I341" s="31">
        <v>9</v>
      </c>
      <c r="J341" s="31">
        <v>0.48</v>
      </c>
      <c r="K341" s="31">
        <v>6.3</v>
      </c>
    </row>
    <row r="342" spans="1:11" ht="13.35" customHeight="1" x14ac:dyDescent="0.25">
      <c r="A342" s="15">
        <v>285</v>
      </c>
      <c r="B342" s="17" t="s">
        <v>47</v>
      </c>
      <c r="C342" s="15" t="s">
        <v>195</v>
      </c>
      <c r="D342" s="18">
        <v>18.5</v>
      </c>
      <c r="E342" s="18">
        <v>18.3</v>
      </c>
      <c r="F342" s="18">
        <v>29</v>
      </c>
      <c r="G342" s="18">
        <v>257</v>
      </c>
      <c r="H342" s="31">
        <v>19.04</v>
      </c>
      <c r="I342" s="31">
        <v>38.524000000000001</v>
      </c>
      <c r="J342" s="31">
        <v>2.3199999999999998</v>
      </c>
      <c r="K342" s="31">
        <v>0.1</v>
      </c>
    </row>
    <row r="343" spans="1:11" ht="13.35" customHeight="1" x14ac:dyDescent="0.25">
      <c r="A343" s="15">
        <v>357</v>
      </c>
      <c r="B343" s="17" t="s">
        <v>180</v>
      </c>
      <c r="C343" s="15">
        <v>200</v>
      </c>
      <c r="D343" s="18">
        <v>0.24</v>
      </c>
      <c r="E343" s="18">
        <v>0.1</v>
      </c>
      <c r="F343" s="18">
        <v>31.36</v>
      </c>
      <c r="G343" s="18">
        <v>95</v>
      </c>
      <c r="H343" s="31">
        <v>15.7</v>
      </c>
      <c r="I343" s="31">
        <v>2.3199999999999998</v>
      </c>
      <c r="J343" s="31">
        <v>2.6</v>
      </c>
      <c r="K343" s="31">
        <v>2.4</v>
      </c>
    </row>
    <row r="344" spans="1:11" ht="13.35" customHeight="1" x14ac:dyDescent="0.25">
      <c r="A344" s="15"/>
      <c r="B344" s="17" t="s">
        <v>20</v>
      </c>
      <c r="C344" s="15">
        <v>40</v>
      </c>
      <c r="D344" s="18">
        <v>1.96</v>
      </c>
      <c r="E344" s="18">
        <v>0.4</v>
      </c>
      <c r="F344" s="18">
        <v>18.399999999999999</v>
      </c>
      <c r="G344" s="18">
        <v>88</v>
      </c>
      <c r="H344" s="30">
        <v>7.2</v>
      </c>
      <c r="I344" s="30">
        <v>8</v>
      </c>
      <c r="J344" s="30">
        <v>1.1599999999999999</v>
      </c>
      <c r="K344" s="30">
        <v>0</v>
      </c>
    </row>
    <row r="345" spans="1:11" ht="13.35" customHeight="1" x14ac:dyDescent="0.25">
      <c r="A345" s="15"/>
      <c r="B345" s="17" t="s">
        <v>21</v>
      </c>
      <c r="C345" s="15">
        <v>40</v>
      </c>
      <c r="D345" s="18">
        <v>3.16</v>
      </c>
      <c r="E345" s="18">
        <v>0.4</v>
      </c>
      <c r="F345" s="18">
        <v>19.239999999999998</v>
      </c>
      <c r="G345" s="18">
        <v>93</v>
      </c>
      <c r="H345" s="30">
        <v>9.1999999999999993</v>
      </c>
      <c r="I345" s="30">
        <v>13.2</v>
      </c>
      <c r="J345" s="30">
        <v>0.8</v>
      </c>
      <c r="K345" s="30">
        <v>0</v>
      </c>
    </row>
    <row r="346" spans="1:11" ht="13.35" customHeight="1" x14ac:dyDescent="0.25">
      <c r="A346" s="81" t="s">
        <v>26</v>
      </c>
      <c r="B346" s="81"/>
      <c r="C346" s="81"/>
      <c r="D346" s="18">
        <f t="shared" ref="D346:K346" si="51">SUM(D341:D345)</f>
        <v>24.532</v>
      </c>
      <c r="E346" s="18">
        <f t="shared" si="51"/>
        <v>19.259999999999998</v>
      </c>
      <c r="F346" s="18">
        <f t="shared" si="51"/>
        <v>100.1</v>
      </c>
      <c r="G346" s="18">
        <f t="shared" si="51"/>
        <v>588</v>
      </c>
      <c r="H346" s="31">
        <f t="shared" si="51"/>
        <v>57.14</v>
      </c>
      <c r="I346" s="31">
        <f t="shared" si="51"/>
        <v>71.043999999999997</v>
      </c>
      <c r="J346" s="31">
        <f t="shared" si="51"/>
        <v>7.36</v>
      </c>
      <c r="K346" s="31">
        <f t="shared" si="51"/>
        <v>8.7999999999999989</v>
      </c>
    </row>
    <row r="347" spans="1:11" ht="13.35" customHeight="1" x14ac:dyDescent="0.25">
      <c r="A347" s="15"/>
      <c r="B347" s="16" t="s">
        <v>27</v>
      </c>
      <c r="C347" s="15"/>
      <c r="D347" s="18"/>
      <c r="E347" s="18"/>
      <c r="F347" s="18"/>
      <c r="G347" s="18"/>
    </row>
    <row r="348" spans="1:11" ht="13.35" customHeight="1" x14ac:dyDescent="0.25">
      <c r="A348" s="15">
        <v>386</v>
      </c>
      <c r="B348" s="17" t="s">
        <v>28</v>
      </c>
      <c r="C348" s="15">
        <v>150</v>
      </c>
      <c r="D348" s="18">
        <v>4.5</v>
      </c>
      <c r="E348" s="18">
        <v>3.45</v>
      </c>
      <c r="F348" s="18">
        <v>6.75</v>
      </c>
      <c r="G348" s="18">
        <v>108</v>
      </c>
      <c r="H348" s="30">
        <v>270</v>
      </c>
      <c r="I348" s="30">
        <v>21</v>
      </c>
      <c r="J348" s="30">
        <v>0</v>
      </c>
      <c r="K348" s="30">
        <v>1.65</v>
      </c>
    </row>
    <row r="349" spans="1:11" ht="13.35" customHeight="1" x14ac:dyDescent="0.25">
      <c r="A349" s="15"/>
      <c r="B349" s="17" t="s">
        <v>178</v>
      </c>
      <c r="C349" s="23">
        <v>30</v>
      </c>
      <c r="D349" s="24">
        <v>2.31</v>
      </c>
      <c r="E349" s="24">
        <v>0.9</v>
      </c>
      <c r="F349" s="24">
        <v>14.94</v>
      </c>
      <c r="G349" s="24">
        <v>70</v>
      </c>
      <c r="H349" s="30">
        <v>6.6</v>
      </c>
      <c r="I349" s="30">
        <v>9.9</v>
      </c>
      <c r="J349" s="30">
        <v>0.6</v>
      </c>
      <c r="K349" s="30">
        <v>0</v>
      </c>
    </row>
    <row r="350" spans="1:11" ht="13.35" customHeight="1" x14ac:dyDescent="0.25">
      <c r="A350" s="81" t="s">
        <v>29</v>
      </c>
      <c r="B350" s="81"/>
      <c r="C350" s="81"/>
      <c r="D350" s="18">
        <f t="shared" ref="D350:K350" si="52">SUM(D348:D349)</f>
        <v>6.8100000000000005</v>
      </c>
      <c r="E350" s="18">
        <f t="shared" si="52"/>
        <v>4.3500000000000005</v>
      </c>
      <c r="F350" s="18">
        <f t="shared" si="52"/>
        <v>21.689999999999998</v>
      </c>
      <c r="G350" s="18">
        <f t="shared" si="52"/>
        <v>178</v>
      </c>
      <c r="H350" s="31">
        <f t="shared" si="52"/>
        <v>276.60000000000002</v>
      </c>
      <c r="I350" s="31">
        <f t="shared" si="52"/>
        <v>30.9</v>
      </c>
      <c r="J350" s="31">
        <f t="shared" si="52"/>
        <v>0.6</v>
      </c>
      <c r="K350" s="31">
        <f t="shared" si="52"/>
        <v>1.65</v>
      </c>
    </row>
    <row r="351" spans="1:11" ht="18" customHeight="1" x14ac:dyDescent="0.25">
      <c r="A351" s="81" t="s">
        <v>30</v>
      </c>
      <c r="B351" s="81"/>
      <c r="C351" s="81"/>
      <c r="D351" s="65">
        <f>D324+D329+D339+D346+D350</f>
        <v>76.353371428571435</v>
      </c>
      <c r="E351" s="65">
        <f t="shared" ref="E351:K351" si="53">E324+E329+E339+E346+E350</f>
        <v>73.894342857142846</v>
      </c>
      <c r="F351" s="65">
        <f t="shared" si="53"/>
        <v>357.87465000000003</v>
      </c>
      <c r="G351" s="65">
        <f t="shared" si="53"/>
        <v>2397.3000000000002</v>
      </c>
      <c r="H351" s="65">
        <f t="shared" si="53"/>
        <v>840.28097142857143</v>
      </c>
      <c r="I351" s="65">
        <f t="shared" si="53"/>
        <v>344.91499999999996</v>
      </c>
      <c r="J351" s="65">
        <f t="shared" si="53"/>
        <v>21.336202857142858</v>
      </c>
      <c r="K351" s="65">
        <f t="shared" si="53"/>
        <v>96.458571428571432</v>
      </c>
    </row>
    <row r="352" spans="1:11" ht="13.35" customHeight="1" x14ac:dyDescent="0.3">
      <c r="A352" s="82" t="s">
        <v>0</v>
      </c>
      <c r="B352" s="82" t="s">
        <v>1</v>
      </c>
      <c r="C352" s="82" t="s">
        <v>2</v>
      </c>
      <c r="D352" s="82" t="s">
        <v>3</v>
      </c>
      <c r="E352" s="82"/>
      <c r="F352" s="82"/>
      <c r="G352" s="83" t="s">
        <v>4</v>
      </c>
      <c r="H352" s="75" t="s">
        <v>108</v>
      </c>
      <c r="I352" s="76"/>
      <c r="J352" s="76"/>
      <c r="K352" s="77"/>
    </row>
    <row r="353" spans="1:11" ht="13.35" customHeight="1" x14ac:dyDescent="0.3">
      <c r="A353" s="82"/>
      <c r="B353" s="82"/>
      <c r="C353" s="82"/>
      <c r="D353" s="12" t="s">
        <v>5</v>
      </c>
      <c r="E353" s="12" t="s">
        <v>6</v>
      </c>
      <c r="F353" s="12" t="s">
        <v>7</v>
      </c>
      <c r="G353" s="83"/>
      <c r="H353" s="29" t="s">
        <v>109</v>
      </c>
      <c r="I353" s="29" t="s">
        <v>110</v>
      </c>
      <c r="J353" s="29" t="s">
        <v>111</v>
      </c>
      <c r="K353" s="29" t="s">
        <v>112</v>
      </c>
    </row>
    <row r="354" spans="1:11" ht="13.35" customHeight="1" x14ac:dyDescent="0.25">
      <c r="A354" s="78" t="s">
        <v>67</v>
      </c>
      <c r="B354" s="79"/>
      <c r="C354" s="79"/>
      <c r="D354" s="79"/>
      <c r="E354" s="79"/>
      <c r="F354" s="79"/>
      <c r="G354" s="79"/>
      <c r="H354" s="79"/>
      <c r="I354" s="79"/>
      <c r="J354" s="79"/>
      <c r="K354" s="80"/>
    </row>
    <row r="355" spans="1:11" ht="13.35" customHeight="1" x14ac:dyDescent="0.25">
      <c r="A355" s="15"/>
      <c r="B355" s="16" t="s">
        <v>9</v>
      </c>
      <c r="C355" s="15"/>
      <c r="D355" s="17"/>
      <c r="E355" s="17"/>
      <c r="F355" s="17"/>
      <c r="G355" s="17"/>
    </row>
    <row r="356" spans="1:11" ht="13.35" customHeight="1" x14ac:dyDescent="0.25">
      <c r="A356" s="15"/>
      <c r="B356" s="25" t="s">
        <v>99</v>
      </c>
      <c r="C356" s="15">
        <v>60</v>
      </c>
      <c r="D356" s="15">
        <v>0.66</v>
      </c>
      <c r="E356" s="15">
        <v>0.06</v>
      </c>
      <c r="F356" s="15">
        <v>9.9</v>
      </c>
      <c r="G356" s="15">
        <v>65</v>
      </c>
      <c r="H356" s="30">
        <v>0</v>
      </c>
      <c r="I356" s="30">
        <v>0</v>
      </c>
      <c r="J356" s="30">
        <v>0</v>
      </c>
      <c r="K356" s="30">
        <v>0</v>
      </c>
    </row>
    <row r="357" spans="1:11" ht="24.75" customHeight="1" x14ac:dyDescent="0.25">
      <c r="A357" s="15">
        <v>188</v>
      </c>
      <c r="B357" s="33" t="s">
        <v>157</v>
      </c>
      <c r="C357" s="32" t="s">
        <v>206</v>
      </c>
      <c r="D357" s="18">
        <v>10.365</v>
      </c>
      <c r="E357" s="18">
        <v>8.01</v>
      </c>
      <c r="F357" s="18">
        <v>59.295000000000009</v>
      </c>
      <c r="G357" s="18">
        <v>246</v>
      </c>
      <c r="H357" s="35">
        <v>149.88</v>
      </c>
      <c r="I357" s="35">
        <v>37.964999999999996</v>
      </c>
      <c r="J357" s="35">
        <v>0.91500000000000004</v>
      </c>
      <c r="K357" s="35">
        <v>0.36</v>
      </c>
    </row>
    <row r="358" spans="1:11" ht="13.35" customHeight="1" x14ac:dyDescent="0.25">
      <c r="A358" s="15">
        <v>14</v>
      </c>
      <c r="B358" s="17" t="s">
        <v>10</v>
      </c>
      <c r="C358" s="15">
        <v>10</v>
      </c>
      <c r="D358" s="18">
        <v>0.08</v>
      </c>
      <c r="E358" s="18">
        <v>7.25</v>
      </c>
      <c r="F358" s="18">
        <v>0.13</v>
      </c>
      <c r="G358" s="18">
        <v>66.099999999999994</v>
      </c>
      <c r="H358" s="31">
        <v>0.24</v>
      </c>
      <c r="I358" s="31">
        <v>0</v>
      </c>
      <c r="J358" s="31">
        <v>2E-3</v>
      </c>
      <c r="K358" s="31">
        <v>0</v>
      </c>
    </row>
    <row r="359" spans="1:11" ht="13.35" customHeight="1" x14ac:dyDescent="0.25">
      <c r="A359" s="15">
        <v>382</v>
      </c>
      <c r="B359" s="17" t="s">
        <v>104</v>
      </c>
      <c r="C359" s="15">
        <v>200</v>
      </c>
      <c r="D359" s="18">
        <v>4.08</v>
      </c>
      <c r="E359" s="18">
        <v>3.54</v>
      </c>
      <c r="F359" s="18">
        <v>17.579999999999998</v>
      </c>
      <c r="G359" s="18">
        <v>118.6</v>
      </c>
      <c r="H359" s="31">
        <v>152.22</v>
      </c>
      <c r="I359" s="31">
        <v>21.4</v>
      </c>
      <c r="J359" s="31">
        <v>0.48</v>
      </c>
      <c r="K359" s="31">
        <v>1.58</v>
      </c>
    </row>
    <row r="360" spans="1:11" ht="13.35" customHeight="1" x14ac:dyDescent="0.25">
      <c r="A360" s="15"/>
      <c r="B360" s="17" t="s">
        <v>178</v>
      </c>
      <c r="C360" s="15">
        <v>40</v>
      </c>
      <c r="D360" s="18">
        <v>3.08</v>
      </c>
      <c r="E360" s="18">
        <v>1.2</v>
      </c>
      <c r="F360" s="18">
        <v>19.920000000000002</v>
      </c>
      <c r="G360" s="18">
        <v>93</v>
      </c>
      <c r="H360" s="31">
        <v>8.8000000000000007</v>
      </c>
      <c r="I360" s="31">
        <v>13.2</v>
      </c>
      <c r="J360" s="31">
        <v>0.8</v>
      </c>
      <c r="K360" s="31">
        <v>0</v>
      </c>
    </row>
    <row r="361" spans="1:11" ht="13.35" customHeight="1" x14ac:dyDescent="0.25">
      <c r="A361" s="81" t="s">
        <v>211</v>
      </c>
      <c r="B361" s="81"/>
      <c r="C361" s="81"/>
      <c r="D361" s="18">
        <f>SUM(D356:D360)</f>
        <v>18.265000000000001</v>
      </c>
      <c r="E361" s="18">
        <f t="shared" ref="E361:K361" si="54">SUM(E356:E360)</f>
        <v>20.059999999999999</v>
      </c>
      <c r="F361" s="18">
        <f t="shared" si="54"/>
        <v>106.825</v>
      </c>
      <c r="G361" s="18">
        <f t="shared" si="54"/>
        <v>588.70000000000005</v>
      </c>
      <c r="H361" s="18">
        <f t="shared" si="54"/>
        <v>311.14000000000004</v>
      </c>
      <c r="I361" s="18">
        <f t="shared" si="54"/>
        <v>72.564999999999998</v>
      </c>
      <c r="J361" s="18">
        <f t="shared" si="54"/>
        <v>2.1970000000000001</v>
      </c>
      <c r="K361" s="18">
        <f t="shared" si="54"/>
        <v>1.94</v>
      </c>
    </row>
    <row r="362" spans="1:11" ht="13.35" customHeight="1" x14ac:dyDescent="0.25">
      <c r="A362" s="15"/>
      <c r="B362" s="16" t="s">
        <v>12</v>
      </c>
      <c r="C362" s="15"/>
      <c r="D362" s="20"/>
      <c r="E362" s="20"/>
      <c r="F362" s="20"/>
      <c r="G362" s="20"/>
    </row>
    <row r="363" spans="1:11" ht="13.35" customHeight="1" x14ac:dyDescent="0.25">
      <c r="A363" s="15">
        <v>410</v>
      </c>
      <c r="B363" s="17" t="s">
        <v>13</v>
      </c>
      <c r="C363" s="15">
        <v>75</v>
      </c>
      <c r="D363" s="18">
        <v>0.56499999999999995</v>
      </c>
      <c r="E363" s="18">
        <v>1.0049999999999999</v>
      </c>
      <c r="F363" s="18">
        <v>15.1</v>
      </c>
      <c r="G363" s="18">
        <v>75.2</v>
      </c>
      <c r="H363" s="30">
        <v>2.819</v>
      </c>
      <c r="I363" s="31">
        <v>8.6999999999999993</v>
      </c>
      <c r="J363" s="31">
        <v>9.1999999999999998E-2</v>
      </c>
      <c r="K363" s="31">
        <v>0</v>
      </c>
    </row>
    <row r="364" spans="1:11" ht="13.35" customHeight="1" x14ac:dyDescent="0.25">
      <c r="A364" s="15"/>
      <c r="B364" s="22" t="s">
        <v>100</v>
      </c>
      <c r="C364" s="23">
        <v>185</v>
      </c>
      <c r="D364" s="18">
        <v>0.8</v>
      </c>
      <c r="E364" s="18">
        <v>0.8</v>
      </c>
      <c r="F364" s="18">
        <v>19.600000000000001</v>
      </c>
      <c r="G364" s="18">
        <v>50</v>
      </c>
      <c r="H364" s="31">
        <v>38</v>
      </c>
      <c r="I364" s="31">
        <v>36</v>
      </c>
      <c r="J364" s="31">
        <v>4.4000000000000004</v>
      </c>
      <c r="K364" s="31">
        <v>26</v>
      </c>
    </row>
    <row r="365" spans="1:11" ht="13.35" customHeight="1" x14ac:dyDescent="0.25">
      <c r="A365" s="15"/>
      <c r="B365" s="17" t="s">
        <v>14</v>
      </c>
      <c r="C365" s="15">
        <v>200</v>
      </c>
      <c r="D365" s="23">
        <v>0</v>
      </c>
      <c r="E365" s="23">
        <v>0</v>
      </c>
      <c r="F365" s="23">
        <v>20</v>
      </c>
      <c r="G365" s="23">
        <v>80</v>
      </c>
      <c r="H365" s="31">
        <v>14</v>
      </c>
      <c r="I365" s="31">
        <v>8</v>
      </c>
      <c r="J365" s="31">
        <v>0.6</v>
      </c>
      <c r="K365" s="31">
        <v>4</v>
      </c>
    </row>
    <row r="366" spans="1:11" ht="13.35" customHeight="1" x14ac:dyDescent="0.25">
      <c r="A366" s="81" t="s">
        <v>15</v>
      </c>
      <c r="B366" s="81"/>
      <c r="C366" s="81"/>
      <c r="D366" s="18">
        <f>SUM(D363:D365)</f>
        <v>1.365</v>
      </c>
      <c r="E366" s="18">
        <f t="shared" ref="E366:K366" si="55">SUM(E363:E365)</f>
        <v>1.8049999999999999</v>
      </c>
      <c r="F366" s="18">
        <f t="shared" si="55"/>
        <v>54.7</v>
      </c>
      <c r="G366" s="18">
        <f t="shared" si="55"/>
        <v>205.2</v>
      </c>
      <c r="H366" s="18">
        <f t="shared" si="55"/>
        <v>54.819000000000003</v>
      </c>
      <c r="I366" s="18">
        <f t="shared" si="55"/>
        <v>52.7</v>
      </c>
      <c r="J366" s="18">
        <f t="shared" si="55"/>
        <v>5.0919999999999996</v>
      </c>
      <c r="K366" s="18">
        <f t="shared" si="55"/>
        <v>30</v>
      </c>
    </row>
    <row r="367" spans="1:11" ht="13.35" customHeight="1" x14ac:dyDescent="0.25">
      <c r="A367" s="15"/>
      <c r="B367" s="16" t="s">
        <v>16</v>
      </c>
      <c r="C367" s="15"/>
      <c r="D367" s="20"/>
      <c r="E367" s="20"/>
      <c r="F367" s="20"/>
      <c r="G367" s="20"/>
    </row>
    <row r="368" spans="1:11" ht="13.35" customHeight="1" x14ac:dyDescent="0.25">
      <c r="A368" s="15"/>
      <c r="B368" s="17" t="s">
        <v>212</v>
      </c>
      <c r="C368" s="15">
        <v>60</v>
      </c>
      <c r="D368" s="18">
        <v>1.02</v>
      </c>
      <c r="E368" s="18">
        <v>5.4</v>
      </c>
      <c r="F368" s="18">
        <v>5.4</v>
      </c>
      <c r="G368" s="18">
        <v>63</v>
      </c>
      <c r="H368" s="31">
        <v>189</v>
      </c>
      <c r="I368" s="31">
        <v>24.6</v>
      </c>
      <c r="J368" s="31">
        <v>0.42</v>
      </c>
      <c r="K368" s="31">
        <v>4.2</v>
      </c>
    </row>
    <row r="369" spans="1:11" ht="13.35" customHeight="1" x14ac:dyDescent="0.25">
      <c r="A369" s="15">
        <v>99</v>
      </c>
      <c r="B369" s="41" t="s">
        <v>113</v>
      </c>
      <c r="C369" s="32" t="s">
        <v>126</v>
      </c>
      <c r="D369" s="18">
        <v>9.1399999999999988</v>
      </c>
      <c r="E369" s="18">
        <v>17.28</v>
      </c>
      <c r="F369" s="18">
        <v>25.3</v>
      </c>
      <c r="G369" s="18">
        <v>115</v>
      </c>
      <c r="H369" s="31">
        <v>50.4</v>
      </c>
      <c r="I369" s="31">
        <v>20.2</v>
      </c>
      <c r="J369" s="31">
        <v>0.86</v>
      </c>
      <c r="K369" s="31">
        <v>0.4</v>
      </c>
    </row>
    <row r="370" spans="1:11" ht="13.35" customHeight="1" x14ac:dyDescent="0.25">
      <c r="A370" s="15">
        <v>171</v>
      </c>
      <c r="B370" s="25" t="s">
        <v>18</v>
      </c>
      <c r="C370" s="15">
        <v>150</v>
      </c>
      <c r="D370" s="15">
        <v>10.26</v>
      </c>
      <c r="E370" s="15">
        <v>8.6760000000000002</v>
      </c>
      <c r="F370" s="15">
        <v>49.41</v>
      </c>
      <c r="G370" s="15">
        <v>158</v>
      </c>
      <c r="H370" s="31">
        <v>17.082000000000001</v>
      </c>
      <c r="I370" s="31">
        <v>202.35599999999999</v>
      </c>
      <c r="J370" s="31">
        <v>5.4539999999999997</v>
      </c>
      <c r="K370" s="31">
        <v>0</v>
      </c>
    </row>
    <row r="371" spans="1:11" ht="13.35" customHeight="1" x14ac:dyDescent="0.25">
      <c r="A371" s="15">
        <v>260</v>
      </c>
      <c r="B371" s="17" t="s">
        <v>61</v>
      </c>
      <c r="C371" s="15" t="s">
        <v>189</v>
      </c>
      <c r="D371" s="18">
        <v>11.64</v>
      </c>
      <c r="E371" s="18">
        <v>13.431999999999999</v>
      </c>
      <c r="F371" s="18">
        <v>2.3120000000000003</v>
      </c>
      <c r="G371" s="18">
        <v>174</v>
      </c>
      <c r="H371" s="31">
        <v>17.448</v>
      </c>
      <c r="I371" s="31">
        <v>17.624000000000002</v>
      </c>
      <c r="J371" s="31">
        <v>2.448</v>
      </c>
      <c r="K371" s="31">
        <v>0.7360000000000001</v>
      </c>
    </row>
    <row r="372" spans="1:11" ht="13.35" customHeight="1" x14ac:dyDescent="0.25">
      <c r="A372" s="15">
        <v>349</v>
      </c>
      <c r="B372" s="17" t="s">
        <v>137</v>
      </c>
      <c r="C372" s="15">
        <v>200</v>
      </c>
      <c r="D372" s="18">
        <v>0.66200000000000003</v>
      </c>
      <c r="E372" s="18">
        <v>0.09</v>
      </c>
      <c r="F372" s="18">
        <v>32.020000000000003</v>
      </c>
      <c r="G372" s="18">
        <v>132.80000000000001</v>
      </c>
      <c r="H372" s="31">
        <v>32.479999999999997</v>
      </c>
      <c r="I372" s="31">
        <v>17.46</v>
      </c>
      <c r="J372" s="31">
        <v>0.69799999999999995</v>
      </c>
      <c r="K372" s="31">
        <v>0.72599999999999998</v>
      </c>
    </row>
    <row r="373" spans="1:11" ht="13.35" customHeight="1" x14ac:dyDescent="0.25">
      <c r="A373" s="15"/>
      <c r="B373" s="17" t="s">
        <v>179</v>
      </c>
      <c r="C373" s="15">
        <v>0.06</v>
      </c>
      <c r="D373" s="18"/>
      <c r="E373" s="18"/>
      <c r="F373" s="18"/>
      <c r="G373" s="18"/>
      <c r="H373" s="31"/>
      <c r="I373" s="31"/>
      <c r="J373" s="31"/>
      <c r="K373" s="31"/>
    </row>
    <row r="374" spans="1:11" ht="13.35" customHeight="1" x14ac:dyDescent="0.25">
      <c r="A374" s="15"/>
      <c r="B374" s="17" t="s">
        <v>20</v>
      </c>
      <c r="C374" s="15">
        <v>40</v>
      </c>
      <c r="D374" s="18">
        <v>1.96</v>
      </c>
      <c r="E374" s="18">
        <v>0.4</v>
      </c>
      <c r="F374" s="18">
        <v>18.399999999999999</v>
      </c>
      <c r="G374" s="18">
        <v>88</v>
      </c>
      <c r="H374" s="30">
        <v>7.2</v>
      </c>
      <c r="I374" s="30">
        <v>8</v>
      </c>
      <c r="J374" s="30">
        <v>1.1599999999999999</v>
      </c>
      <c r="K374" s="30">
        <v>0</v>
      </c>
    </row>
    <row r="375" spans="1:11" ht="13.35" customHeight="1" x14ac:dyDescent="0.25">
      <c r="A375" s="15"/>
      <c r="B375" s="17" t="s">
        <v>21</v>
      </c>
      <c r="C375" s="15">
        <v>40</v>
      </c>
      <c r="D375" s="18">
        <v>3.16</v>
      </c>
      <c r="E375" s="18">
        <v>0.4</v>
      </c>
      <c r="F375" s="18">
        <v>19.239999999999998</v>
      </c>
      <c r="G375" s="18">
        <v>93</v>
      </c>
      <c r="H375" s="30">
        <v>9.1999999999999993</v>
      </c>
      <c r="I375" s="30">
        <v>13.2</v>
      </c>
      <c r="J375" s="30">
        <v>0.8</v>
      </c>
      <c r="K375" s="30">
        <v>0</v>
      </c>
    </row>
    <row r="376" spans="1:11" ht="13.35" customHeight="1" x14ac:dyDescent="0.25">
      <c r="A376" s="81" t="s">
        <v>22</v>
      </c>
      <c r="B376" s="81"/>
      <c r="C376" s="81"/>
      <c r="D376" s="18">
        <f>SUM(D368:D375)</f>
        <v>37.841999999999999</v>
      </c>
      <c r="E376" s="18">
        <f t="shared" ref="E376:K376" si="56">SUM(E368:E375)</f>
        <v>45.677999999999997</v>
      </c>
      <c r="F376" s="18">
        <f t="shared" si="56"/>
        <v>152.08200000000002</v>
      </c>
      <c r="G376" s="18">
        <f t="shared" si="56"/>
        <v>823.8</v>
      </c>
      <c r="H376" s="18">
        <f t="shared" si="56"/>
        <v>322.81</v>
      </c>
      <c r="I376" s="18">
        <f t="shared" si="56"/>
        <v>303.44</v>
      </c>
      <c r="J376" s="18">
        <f t="shared" si="56"/>
        <v>11.840000000000002</v>
      </c>
      <c r="K376" s="18">
        <f t="shared" si="56"/>
        <v>6.0620000000000003</v>
      </c>
    </row>
    <row r="377" spans="1:11" ht="13.35" customHeight="1" x14ac:dyDescent="0.25">
      <c r="A377" s="15"/>
      <c r="B377" s="16" t="s">
        <v>23</v>
      </c>
      <c r="C377" s="15"/>
      <c r="D377" s="20"/>
      <c r="E377" s="20"/>
      <c r="F377" s="20"/>
      <c r="G377" s="20"/>
    </row>
    <row r="378" spans="1:11" ht="13.35" customHeight="1" x14ac:dyDescent="0.25">
      <c r="A378" s="15">
        <v>67</v>
      </c>
      <c r="B378" s="17" t="s">
        <v>213</v>
      </c>
      <c r="C378" s="15">
        <v>60</v>
      </c>
      <c r="D378" s="18">
        <v>0.8418000000000001</v>
      </c>
      <c r="E378" s="18">
        <v>6.024</v>
      </c>
      <c r="F378" s="18">
        <v>4.3739999999999997</v>
      </c>
      <c r="G378" s="18">
        <v>55</v>
      </c>
      <c r="H378" s="30">
        <v>18.741</v>
      </c>
      <c r="I378" s="30">
        <v>11.7174</v>
      </c>
      <c r="J378" s="30">
        <v>0.49680000000000002</v>
      </c>
      <c r="K378" s="30">
        <v>5.7791999999999994</v>
      </c>
    </row>
    <row r="379" spans="1:11" ht="13.35" customHeight="1" x14ac:dyDescent="0.25">
      <c r="A379" s="15">
        <v>128</v>
      </c>
      <c r="B379" s="17" t="s">
        <v>40</v>
      </c>
      <c r="C379" s="15">
        <v>150</v>
      </c>
      <c r="D379" s="18">
        <v>3.9059999999999997</v>
      </c>
      <c r="E379" s="18">
        <v>11.538</v>
      </c>
      <c r="F379" s="18">
        <v>22.661999999999999</v>
      </c>
      <c r="G379" s="18">
        <v>125</v>
      </c>
      <c r="H379" s="31">
        <v>52.488</v>
      </c>
      <c r="I379" s="31">
        <v>35.064</v>
      </c>
      <c r="J379" s="31">
        <v>1.296</v>
      </c>
      <c r="K379" s="31">
        <v>22.428000000000001</v>
      </c>
    </row>
    <row r="380" spans="1:11" ht="13.35" customHeight="1" x14ac:dyDescent="0.25">
      <c r="A380" s="15">
        <v>239</v>
      </c>
      <c r="B380" s="17" t="s">
        <v>158</v>
      </c>
      <c r="C380" s="15" t="s">
        <v>189</v>
      </c>
      <c r="D380" s="18">
        <v>6.6079999999999997</v>
      </c>
      <c r="E380" s="18">
        <v>6.44</v>
      </c>
      <c r="F380" s="18">
        <v>9.4079999999999995</v>
      </c>
      <c r="G380" s="18">
        <v>122</v>
      </c>
      <c r="H380" s="31">
        <v>51.048000000000002</v>
      </c>
      <c r="I380" s="31">
        <v>16.28</v>
      </c>
      <c r="J380" s="31">
        <v>0.5</v>
      </c>
      <c r="K380" s="21">
        <v>1.1503999999999999</v>
      </c>
    </row>
    <row r="381" spans="1:11" ht="13.35" customHeight="1" x14ac:dyDescent="0.25">
      <c r="A381" s="15">
        <v>357</v>
      </c>
      <c r="B381" s="17" t="s">
        <v>139</v>
      </c>
      <c r="C381" s="15">
        <v>200</v>
      </c>
      <c r="D381" s="18">
        <v>0.24</v>
      </c>
      <c r="E381" s="18">
        <v>0.1</v>
      </c>
      <c r="F381" s="18">
        <v>31.36</v>
      </c>
      <c r="G381" s="18">
        <v>105</v>
      </c>
      <c r="H381" s="31">
        <v>15.7</v>
      </c>
      <c r="I381" s="31">
        <v>2.3199999999999998</v>
      </c>
      <c r="J381" s="31">
        <v>2.6</v>
      </c>
      <c r="K381" s="31">
        <v>2.4</v>
      </c>
    </row>
    <row r="382" spans="1:11" ht="13.35" customHeight="1" x14ac:dyDescent="0.25">
      <c r="A382" s="15"/>
      <c r="B382" s="17" t="s">
        <v>20</v>
      </c>
      <c r="C382" s="15">
        <v>40</v>
      </c>
      <c r="D382" s="18">
        <v>1.96</v>
      </c>
      <c r="E382" s="18">
        <v>0.4</v>
      </c>
      <c r="F382" s="18">
        <v>18.399999999999999</v>
      </c>
      <c r="G382" s="18">
        <v>88</v>
      </c>
      <c r="H382" s="30">
        <v>7.2</v>
      </c>
      <c r="I382" s="30">
        <v>8</v>
      </c>
      <c r="J382" s="30">
        <v>1.1599999999999999</v>
      </c>
      <c r="K382" s="30">
        <v>0</v>
      </c>
    </row>
    <row r="383" spans="1:11" ht="13.35" customHeight="1" x14ac:dyDescent="0.25">
      <c r="A383" s="15"/>
      <c r="B383" s="17" t="s">
        <v>21</v>
      </c>
      <c r="C383" s="15">
        <v>40</v>
      </c>
      <c r="D383" s="18">
        <v>3.16</v>
      </c>
      <c r="E383" s="18">
        <v>0.4</v>
      </c>
      <c r="F383" s="18">
        <v>19.239999999999998</v>
      </c>
      <c r="G383" s="18">
        <v>93</v>
      </c>
      <c r="H383" s="30">
        <v>9.1999999999999993</v>
      </c>
      <c r="I383" s="30">
        <v>13.2</v>
      </c>
      <c r="J383" s="30">
        <v>0.8</v>
      </c>
      <c r="K383" s="30">
        <v>0</v>
      </c>
    </row>
    <row r="384" spans="1:11" ht="13.35" customHeight="1" x14ac:dyDescent="0.25">
      <c r="A384" s="81" t="s">
        <v>26</v>
      </c>
      <c r="B384" s="81"/>
      <c r="C384" s="81"/>
      <c r="D384" s="18">
        <f>SUM(D378:D383)</f>
        <v>16.715799999999998</v>
      </c>
      <c r="E384" s="18">
        <f t="shared" ref="E384:K384" si="57">SUM(E378:E383)</f>
        <v>24.902000000000001</v>
      </c>
      <c r="F384" s="18">
        <f t="shared" si="57"/>
        <v>105.444</v>
      </c>
      <c r="G384" s="18">
        <f t="shared" si="57"/>
        <v>588</v>
      </c>
      <c r="H384" s="18">
        <f t="shared" si="57"/>
        <v>154.37699999999998</v>
      </c>
      <c r="I384" s="18">
        <f t="shared" si="57"/>
        <v>86.581400000000002</v>
      </c>
      <c r="J384" s="18">
        <f t="shared" si="57"/>
        <v>6.8528000000000002</v>
      </c>
      <c r="K384" s="18">
        <f t="shared" si="57"/>
        <v>31.7576</v>
      </c>
    </row>
    <row r="385" spans="1:23" ht="13.35" customHeight="1" x14ac:dyDescent="0.25">
      <c r="A385" s="15"/>
      <c r="B385" s="16" t="s">
        <v>27</v>
      </c>
      <c r="C385" s="15"/>
      <c r="D385" s="18"/>
      <c r="E385" s="18"/>
      <c r="F385" s="18"/>
      <c r="G385" s="18"/>
    </row>
    <row r="386" spans="1:23" ht="13.35" customHeight="1" x14ac:dyDescent="0.25">
      <c r="A386" s="15"/>
      <c r="B386" s="17" t="s">
        <v>159</v>
      </c>
      <c r="C386" s="15">
        <v>150</v>
      </c>
      <c r="D386" s="18">
        <v>4.2</v>
      </c>
      <c r="E386" s="18">
        <v>3.75</v>
      </c>
      <c r="F386" s="18">
        <v>7.05</v>
      </c>
      <c r="G386" s="18">
        <v>78</v>
      </c>
      <c r="H386" s="31">
        <v>181.5</v>
      </c>
      <c r="I386" s="31">
        <v>22.5</v>
      </c>
      <c r="J386" s="31">
        <v>0.15</v>
      </c>
      <c r="K386" s="31">
        <v>0.45</v>
      </c>
    </row>
    <row r="387" spans="1:23" ht="13.35" customHeight="1" x14ac:dyDescent="0.25">
      <c r="A387" s="15"/>
      <c r="B387" s="17" t="s">
        <v>178</v>
      </c>
      <c r="C387" s="23">
        <v>30</v>
      </c>
      <c r="D387" s="24">
        <v>2.31</v>
      </c>
      <c r="E387" s="24">
        <v>0.9</v>
      </c>
      <c r="F387" s="24">
        <v>14.94</v>
      </c>
      <c r="G387" s="24">
        <v>70</v>
      </c>
      <c r="H387" s="30">
        <v>6.6</v>
      </c>
      <c r="I387" s="30">
        <v>9.9</v>
      </c>
      <c r="J387" s="30">
        <v>0.6</v>
      </c>
      <c r="K387" s="30">
        <v>0</v>
      </c>
    </row>
    <row r="388" spans="1:23" ht="13.35" customHeight="1" x14ac:dyDescent="0.25">
      <c r="A388" s="81" t="s">
        <v>29</v>
      </c>
      <c r="B388" s="81"/>
      <c r="C388" s="81"/>
      <c r="D388" s="18">
        <f>SUM(D386:D387)</f>
        <v>6.51</v>
      </c>
      <c r="E388" s="18">
        <f t="shared" ref="E388:K388" si="58">SUM(E386:E387)</f>
        <v>4.6500000000000004</v>
      </c>
      <c r="F388" s="18">
        <f t="shared" si="58"/>
        <v>21.99</v>
      </c>
      <c r="G388" s="18">
        <f t="shared" si="58"/>
        <v>148</v>
      </c>
      <c r="H388" s="18">
        <f t="shared" si="58"/>
        <v>188.1</v>
      </c>
      <c r="I388" s="18">
        <f t="shared" si="58"/>
        <v>32.4</v>
      </c>
      <c r="J388" s="18">
        <f t="shared" si="58"/>
        <v>0.75</v>
      </c>
      <c r="K388" s="18">
        <f t="shared" si="58"/>
        <v>0.45</v>
      </c>
    </row>
    <row r="389" spans="1:23" ht="13.35" customHeight="1" x14ac:dyDescent="0.25">
      <c r="A389" s="63"/>
      <c r="B389" s="63"/>
      <c r="C389" s="63"/>
      <c r="D389" s="18"/>
      <c r="E389" s="18"/>
      <c r="F389" s="18"/>
      <c r="G389" s="18"/>
      <c r="H389" s="18"/>
      <c r="I389" s="18"/>
      <c r="J389" s="18"/>
      <c r="K389" s="18"/>
    </row>
    <row r="390" spans="1:23" ht="13.35" customHeight="1" x14ac:dyDescent="0.25">
      <c r="A390" s="81" t="s">
        <v>30</v>
      </c>
      <c r="B390" s="81"/>
      <c r="C390" s="81"/>
      <c r="D390" s="69">
        <f>D361+D366+D376+D384+D388</f>
        <v>80.697800000000001</v>
      </c>
      <c r="E390" s="69">
        <f t="shared" ref="E390:J390" si="59">E361+E366+E376+E384+E388</f>
        <v>97.094999999999999</v>
      </c>
      <c r="F390" s="69">
        <f t="shared" si="59"/>
        <v>441.04100000000005</v>
      </c>
      <c r="G390" s="69">
        <f t="shared" si="59"/>
        <v>2353.6999999999998</v>
      </c>
      <c r="H390" s="69">
        <f t="shared" si="59"/>
        <v>1031.2459999999999</v>
      </c>
      <c r="I390" s="69">
        <f t="shared" si="59"/>
        <v>547.68639999999994</v>
      </c>
      <c r="J390" s="69">
        <f t="shared" si="59"/>
        <v>26.7318</v>
      </c>
      <c r="K390" s="69">
        <f>K361+K366+K376+K384+K388</f>
        <v>70.209600000000009</v>
      </c>
    </row>
    <row r="391" spans="1:23" ht="13.35" customHeight="1" x14ac:dyDescent="0.3">
      <c r="A391" s="82" t="s">
        <v>0</v>
      </c>
      <c r="B391" s="82" t="s">
        <v>1</v>
      </c>
      <c r="C391" s="82" t="s">
        <v>2</v>
      </c>
      <c r="D391" s="82" t="s">
        <v>3</v>
      </c>
      <c r="E391" s="82"/>
      <c r="F391" s="82"/>
      <c r="G391" s="83" t="s">
        <v>4</v>
      </c>
      <c r="H391" s="75" t="s">
        <v>108</v>
      </c>
      <c r="I391" s="76"/>
      <c r="J391" s="76"/>
      <c r="K391" s="77"/>
    </row>
    <row r="392" spans="1:23" ht="13.35" customHeight="1" x14ac:dyDescent="0.3">
      <c r="A392" s="82"/>
      <c r="B392" s="82"/>
      <c r="C392" s="82"/>
      <c r="D392" s="12" t="s">
        <v>5</v>
      </c>
      <c r="E392" s="12" t="s">
        <v>6</v>
      </c>
      <c r="F392" s="12" t="s">
        <v>7</v>
      </c>
      <c r="G392" s="83"/>
      <c r="H392" s="29" t="s">
        <v>109</v>
      </c>
      <c r="I392" s="29" t="s">
        <v>110</v>
      </c>
      <c r="J392" s="29" t="s">
        <v>111</v>
      </c>
      <c r="K392" s="29" t="s">
        <v>112</v>
      </c>
    </row>
    <row r="393" spans="1:23" ht="13.35" customHeight="1" x14ac:dyDescent="0.25">
      <c r="A393" s="78" t="s">
        <v>68</v>
      </c>
      <c r="B393" s="79"/>
      <c r="C393" s="79"/>
      <c r="D393" s="79"/>
      <c r="E393" s="79"/>
      <c r="F393" s="79"/>
      <c r="G393" s="79"/>
      <c r="H393" s="79"/>
      <c r="I393" s="79"/>
      <c r="J393" s="79"/>
      <c r="K393" s="80"/>
    </row>
    <row r="394" spans="1:23" ht="13.35" customHeight="1" x14ac:dyDescent="0.25">
      <c r="A394" s="15"/>
      <c r="B394" s="16" t="s">
        <v>9</v>
      </c>
      <c r="C394" s="15"/>
      <c r="D394" s="17"/>
      <c r="E394" s="17"/>
      <c r="F394" s="17"/>
      <c r="G394" s="17"/>
      <c r="M394" s="15">
        <v>15</v>
      </c>
      <c r="N394" s="17" t="s">
        <v>32</v>
      </c>
      <c r="O394" s="15">
        <v>15</v>
      </c>
      <c r="P394" s="18">
        <v>3.855</v>
      </c>
      <c r="Q394" s="18">
        <v>2.0249999999999999</v>
      </c>
      <c r="R394" s="18">
        <v>0</v>
      </c>
      <c r="S394" s="18">
        <v>33.6</v>
      </c>
      <c r="T394" s="31">
        <v>21</v>
      </c>
      <c r="U394" s="31">
        <v>0.99</v>
      </c>
      <c r="V394" s="31">
        <v>2.4E-2</v>
      </c>
      <c r="W394" s="21">
        <v>1.695E-2</v>
      </c>
    </row>
    <row r="395" spans="1:23" ht="13.35" customHeight="1" x14ac:dyDescent="0.25">
      <c r="A395" s="15"/>
      <c r="B395" s="25" t="s">
        <v>148</v>
      </c>
      <c r="C395" s="15">
        <v>40</v>
      </c>
      <c r="D395" s="15">
        <v>2.1</v>
      </c>
      <c r="E395" s="15">
        <v>1.3</v>
      </c>
      <c r="F395" s="15">
        <v>1.8</v>
      </c>
      <c r="G395" s="15">
        <v>78.900000000000006</v>
      </c>
      <c r="H395" s="31"/>
      <c r="I395" s="31"/>
      <c r="J395" s="31"/>
      <c r="K395" s="31"/>
    </row>
    <row r="396" spans="1:23" ht="13.35" customHeight="1" x14ac:dyDescent="0.25">
      <c r="A396" s="15"/>
      <c r="B396" s="25" t="s">
        <v>32</v>
      </c>
      <c r="C396" s="15">
        <v>20</v>
      </c>
      <c r="D396" s="34">
        <v>4.0999999999999996</v>
      </c>
      <c r="E396" s="34">
        <v>5.6</v>
      </c>
      <c r="F396" s="34">
        <v>15.946</v>
      </c>
      <c r="G396" s="15">
        <v>88.9</v>
      </c>
      <c r="H396" s="31"/>
      <c r="I396" s="31"/>
      <c r="J396" s="31"/>
      <c r="K396" s="31"/>
    </row>
    <row r="397" spans="1:23" ht="13.35" customHeight="1" x14ac:dyDescent="0.25">
      <c r="A397" s="15">
        <v>181</v>
      </c>
      <c r="B397" s="17" t="s">
        <v>214</v>
      </c>
      <c r="C397" s="15">
        <v>200</v>
      </c>
      <c r="D397" s="34">
        <v>6.6</v>
      </c>
      <c r="E397" s="34">
        <v>8.4</v>
      </c>
      <c r="F397" s="34">
        <v>29.3</v>
      </c>
      <c r="G397" s="34">
        <v>225</v>
      </c>
      <c r="H397" s="30">
        <v>125.48</v>
      </c>
      <c r="I397" s="30">
        <v>83.916083916083892</v>
      </c>
      <c r="J397" s="30">
        <v>0.4</v>
      </c>
      <c r="K397" s="30">
        <v>0.22</v>
      </c>
    </row>
    <row r="398" spans="1:23" ht="13.35" customHeight="1" x14ac:dyDescent="0.25">
      <c r="A398" s="15">
        <v>379</v>
      </c>
      <c r="B398" s="17" t="s">
        <v>44</v>
      </c>
      <c r="C398" s="15">
        <v>200</v>
      </c>
      <c r="D398" s="34">
        <v>3.1659999999999995</v>
      </c>
      <c r="E398" s="34">
        <v>2.6779999999999999</v>
      </c>
      <c r="F398" s="34">
        <v>15.946</v>
      </c>
      <c r="G398" s="34">
        <v>100.6</v>
      </c>
      <c r="H398" s="30">
        <v>125.78</v>
      </c>
      <c r="I398" s="30">
        <v>14</v>
      </c>
      <c r="J398" s="30">
        <v>0.13400000000000001</v>
      </c>
      <c r="K398" s="30">
        <v>1.3</v>
      </c>
    </row>
    <row r="399" spans="1:23" ht="13.35" customHeight="1" x14ac:dyDescent="0.25">
      <c r="A399" s="15"/>
      <c r="B399" s="17" t="s">
        <v>178</v>
      </c>
      <c r="C399" s="15">
        <v>40</v>
      </c>
      <c r="D399" s="34">
        <v>3.08</v>
      </c>
      <c r="E399" s="34">
        <v>1.2</v>
      </c>
      <c r="F399" s="34">
        <v>19.920000000000002</v>
      </c>
      <c r="G399" s="34">
        <v>93</v>
      </c>
      <c r="H399" s="30">
        <v>8.8000000000000007</v>
      </c>
      <c r="I399" s="30">
        <v>13.2</v>
      </c>
      <c r="J399" s="30">
        <v>0.8</v>
      </c>
      <c r="K399" s="30">
        <v>0</v>
      </c>
    </row>
    <row r="400" spans="1:23" ht="13.35" customHeight="1" x14ac:dyDescent="0.25">
      <c r="A400" s="81" t="s">
        <v>215</v>
      </c>
      <c r="B400" s="81"/>
      <c r="C400" s="81"/>
      <c r="D400" s="18">
        <f t="shared" ref="D400:K400" si="60">SUM(D395:D399)</f>
        <v>19.045999999999999</v>
      </c>
      <c r="E400" s="18">
        <f t="shared" si="60"/>
        <v>19.178000000000001</v>
      </c>
      <c r="F400" s="18">
        <f t="shared" si="60"/>
        <v>82.912000000000006</v>
      </c>
      <c r="G400" s="18">
        <f t="shared" si="60"/>
        <v>586.4</v>
      </c>
      <c r="H400" s="21">
        <f t="shared" si="60"/>
        <v>260.06</v>
      </c>
      <c r="I400" s="21">
        <f t="shared" si="60"/>
        <v>111.11608391608389</v>
      </c>
      <c r="J400" s="21">
        <f t="shared" si="60"/>
        <v>1.3340000000000001</v>
      </c>
      <c r="K400" s="21">
        <f t="shared" si="60"/>
        <v>1.52</v>
      </c>
    </row>
    <row r="401" spans="1:11" ht="13.35" customHeight="1" x14ac:dyDescent="0.25">
      <c r="A401" s="15"/>
      <c r="B401" s="16" t="s">
        <v>12</v>
      </c>
      <c r="C401" s="15"/>
      <c r="D401" s="20"/>
      <c r="E401" s="20"/>
      <c r="F401" s="20"/>
      <c r="G401" s="20"/>
    </row>
    <row r="402" spans="1:11" ht="13.35" customHeight="1" x14ac:dyDescent="0.25">
      <c r="A402" s="15">
        <v>410</v>
      </c>
      <c r="B402" s="17" t="s">
        <v>70</v>
      </c>
      <c r="C402" s="15">
        <v>75</v>
      </c>
      <c r="D402" s="18">
        <v>5.24</v>
      </c>
      <c r="E402" s="18">
        <v>5.45</v>
      </c>
      <c r="F402" s="18">
        <v>75</v>
      </c>
      <c r="G402" s="18">
        <v>143.65</v>
      </c>
      <c r="H402" s="31">
        <v>33.92</v>
      </c>
      <c r="I402" s="31">
        <v>13.984999999999999</v>
      </c>
      <c r="J402" s="31">
        <v>0.45500000000000002</v>
      </c>
      <c r="K402" s="31">
        <v>2.5000000000000001E-2</v>
      </c>
    </row>
    <row r="403" spans="1:11" ht="13.35" customHeight="1" x14ac:dyDescent="0.25">
      <c r="A403" s="15"/>
      <c r="B403" s="22" t="s">
        <v>34</v>
      </c>
      <c r="C403" s="23">
        <v>185</v>
      </c>
      <c r="D403" s="18">
        <v>0.8</v>
      </c>
      <c r="E403" s="18">
        <v>0.8</v>
      </c>
      <c r="F403" s="18">
        <v>80</v>
      </c>
      <c r="G403" s="18">
        <v>50</v>
      </c>
      <c r="H403" s="31">
        <v>38</v>
      </c>
      <c r="I403" s="31">
        <v>36</v>
      </c>
      <c r="J403" s="31">
        <v>4.4000000000000004</v>
      </c>
      <c r="K403" s="31">
        <v>26</v>
      </c>
    </row>
    <row r="404" spans="1:11" ht="13.35" customHeight="1" x14ac:dyDescent="0.25">
      <c r="A404" s="15"/>
      <c r="B404" s="17" t="s">
        <v>14</v>
      </c>
      <c r="C404" s="15">
        <v>200</v>
      </c>
      <c r="D404" s="23">
        <v>0</v>
      </c>
      <c r="E404" s="23">
        <v>0</v>
      </c>
      <c r="F404" s="23">
        <v>80</v>
      </c>
      <c r="G404" s="23">
        <v>80</v>
      </c>
      <c r="H404" s="31">
        <v>14</v>
      </c>
      <c r="I404" s="31">
        <v>8</v>
      </c>
      <c r="J404" s="31">
        <v>0.6</v>
      </c>
      <c r="K404" s="31">
        <v>4</v>
      </c>
    </row>
    <row r="405" spans="1:11" ht="13.35" customHeight="1" x14ac:dyDescent="0.25">
      <c r="A405" s="81" t="s">
        <v>15</v>
      </c>
      <c r="B405" s="81"/>
      <c r="C405" s="81"/>
      <c r="D405" s="18">
        <f t="shared" ref="D405:K405" si="61">SUM(D402:D404)</f>
        <v>6.04</v>
      </c>
      <c r="E405" s="18">
        <f t="shared" si="61"/>
        <v>6.25</v>
      </c>
      <c r="F405" s="18">
        <f t="shared" si="61"/>
        <v>235</v>
      </c>
      <c r="G405" s="18">
        <f t="shared" si="61"/>
        <v>273.64999999999998</v>
      </c>
      <c r="H405" s="31">
        <f t="shared" si="61"/>
        <v>85.92</v>
      </c>
      <c r="I405" s="31">
        <f t="shared" si="61"/>
        <v>57.984999999999999</v>
      </c>
      <c r="J405" s="31">
        <f t="shared" si="61"/>
        <v>5.4550000000000001</v>
      </c>
      <c r="K405" s="31">
        <f t="shared" si="61"/>
        <v>30.024999999999999</v>
      </c>
    </row>
    <row r="406" spans="1:11" ht="13.35" customHeight="1" x14ac:dyDescent="0.25">
      <c r="A406" s="15"/>
      <c r="B406" s="16" t="s">
        <v>16</v>
      </c>
      <c r="C406" s="15"/>
      <c r="D406" s="20"/>
      <c r="E406" s="20"/>
      <c r="F406" s="20"/>
      <c r="G406" s="20"/>
    </row>
    <row r="407" spans="1:11" ht="23.25" customHeight="1" x14ac:dyDescent="0.25">
      <c r="A407" s="15">
        <v>47</v>
      </c>
      <c r="B407" s="17" t="s">
        <v>216</v>
      </c>
      <c r="C407" s="15">
        <v>60</v>
      </c>
      <c r="D407" s="40">
        <v>1.0242</v>
      </c>
      <c r="E407" s="40">
        <v>3.0023999999999997</v>
      </c>
      <c r="F407" s="40">
        <v>13.5</v>
      </c>
      <c r="G407" s="40">
        <v>95</v>
      </c>
      <c r="H407" s="31">
        <v>31.345800000000001</v>
      </c>
      <c r="I407" s="31">
        <v>9.6066000000000003</v>
      </c>
      <c r="J407" s="31">
        <v>0.40020000000000006</v>
      </c>
      <c r="K407" s="31">
        <v>11.885999999999999</v>
      </c>
    </row>
    <row r="408" spans="1:11" ht="12.95" customHeight="1" x14ac:dyDescent="0.25">
      <c r="A408" s="15">
        <v>102</v>
      </c>
      <c r="B408" s="17" t="s">
        <v>17</v>
      </c>
      <c r="C408" s="15">
        <v>200</v>
      </c>
      <c r="D408" s="18">
        <v>5.4</v>
      </c>
      <c r="E408" s="18">
        <v>4.2</v>
      </c>
      <c r="F408" s="18">
        <v>13.2</v>
      </c>
      <c r="G408" s="18">
        <v>118.6</v>
      </c>
      <c r="H408" s="31">
        <v>34.14</v>
      </c>
      <c r="I408" s="31">
        <v>28.46</v>
      </c>
      <c r="J408" s="31">
        <v>1.64</v>
      </c>
      <c r="K408" s="31">
        <v>4.66</v>
      </c>
    </row>
    <row r="409" spans="1:11" ht="12.95" customHeight="1" x14ac:dyDescent="0.25">
      <c r="A409" s="15">
        <v>125</v>
      </c>
      <c r="B409" s="17" t="s">
        <v>116</v>
      </c>
      <c r="C409" s="15">
        <v>150</v>
      </c>
      <c r="D409" s="18">
        <v>3.6360000000000001</v>
      </c>
      <c r="E409" s="18">
        <v>7.1279999999999992</v>
      </c>
      <c r="F409" s="18">
        <v>15</v>
      </c>
      <c r="G409" s="18">
        <v>126</v>
      </c>
      <c r="H409" s="31">
        <v>24.588000000000001</v>
      </c>
      <c r="I409" s="31">
        <v>36.576000000000001</v>
      </c>
      <c r="J409" s="31">
        <v>1.476</v>
      </c>
      <c r="K409" s="31">
        <v>25.956</v>
      </c>
    </row>
    <row r="410" spans="1:11" ht="12.95" customHeight="1" x14ac:dyDescent="0.25">
      <c r="A410" s="15">
        <v>232</v>
      </c>
      <c r="B410" s="17" t="s">
        <v>217</v>
      </c>
      <c r="C410" s="15" t="s">
        <v>189</v>
      </c>
      <c r="D410" s="18">
        <v>11.9</v>
      </c>
      <c r="E410" s="18">
        <v>12.4</v>
      </c>
      <c r="F410" s="18">
        <v>23</v>
      </c>
      <c r="G410" s="18">
        <v>157</v>
      </c>
      <c r="H410" s="31">
        <v>34.47</v>
      </c>
      <c r="I410" s="31">
        <v>20.295000000000002</v>
      </c>
      <c r="J410" s="31">
        <v>0.9900000000000001</v>
      </c>
      <c r="K410" s="31">
        <v>7.9199999999999993E-2</v>
      </c>
    </row>
    <row r="411" spans="1:11" ht="12.95" customHeight="1" x14ac:dyDescent="0.25">
      <c r="A411" s="15">
        <v>357</v>
      </c>
      <c r="B411" s="17" t="s">
        <v>36</v>
      </c>
      <c r="C411" s="15">
        <v>200</v>
      </c>
      <c r="D411" s="18">
        <v>0.24</v>
      </c>
      <c r="E411" s="18">
        <v>0.1</v>
      </c>
      <c r="F411" s="18">
        <v>11</v>
      </c>
      <c r="G411" s="18">
        <v>115</v>
      </c>
      <c r="H411" s="31">
        <v>15.7</v>
      </c>
      <c r="I411" s="31">
        <v>2.3199999999999998</v>
      </c>
      <c r="J411" s="31">
        <v>2.6</v>
      </c>
      <c r="K411" s="31">
        <v>2.4</v>
      </c>
    </row>
    <row r="412" spans="1:11" ht="12.95" customHeight="1" x14ac:dyDescent="0.25">
      <c r="A412" s="15"/>
      <c r="B412" s="17" t="s">
        <v>179</v>
      </c>
      <c r="C412" s="15">
        <v>0.06</v>
      </c>
      <c r="D412" s="18"/>
      <c r="E412" s="18"/>
      <c r="F412" s="18"/>
      <c r="G412" s="18"/>
      <c r="H412" s="31"/>
      <c r="I412" s="31"/>
      <c r="J412" s="31"/>
      <c r="K412" s="31"/>
    </row>
    <row r="413" spans="1:11" ht="12.95" customHeight="1" x14ac:dyDescent="0.25">
      <c r="A413" s="15"/>
      <c r="B413" s="17" t="s">
        <v>20</v>
      </c>
      <c r="C413" s="15">
        <v>40</v>
      </c>
      <c r="D413" s="18">
        <v>1.96</v>
      </c>
      <c r="E413" s="18">
        <v>0.4</v>
      </c>
      <c r="F413" s="18">
        <v>18.399999999999999</v>
      </c>
      <c r="G413" s="18">
        <v>88</v>
      </c>
      <c r="H413" s="30">
        <v>7.2</v>
      </c>
      <c r="I413" s="30">
        <v>8</v>
      </c>
      <c r="J413" s="30">
        <v>1.1599999999999999</v>
      </c>
      <c r="K413" s="30">
        <v>0</v>
      </c>
    </row>
    <row r="414" spans="1:11" ht="12.95" customHeight="1" x14ac:dyDescent="0.25">
      <c r="A414" s="15"/>
      <c r="B414" s="17" t="s">
        <v>21</v>
      </c>
      <c r="C414" s="15">
        <v>40</v>
      </c>
      <c r="D414" s="18">
        <v>3.16</v>
      </c>
      <c r="E414" s="18">
        <v>0.4</v>
      </c>
      <c r="F414" s="18">
        <v>19.239999999999998</v>
      </c>
      <c r="G414" s="18">
        <v>95.6</v>
      </c>
      <c r="H414" s="30">
        <v>9.1999999999999993</v>
      </c>
      <c r="I414" s="30">
        <v>13.2</v>
      </c>
      <c r="J414" s="30">
        <v>0.8</v>
      </c>
      <c r="K414" s="30">
        <v>0</v>
      </c>
    </row>
    <row r="415" spans="1:11" ht="12.95" customHeight="1" x14ac:dyDescent="0.25">
      <c r="A415" s="81" t="s">
        <v>22</v>
      </c>
      <c r="B415" s="81"/>
      <c r="C415" s="81"/>
      <c r="D415" s="18">
        <f t="shared" ref="D415:K415" si="62">SUM(D407:D414)</f>
        <v>27.3202</v>
      </c>
      <c r="E415" s="18">
        <f t="shared" si="62"/>
        <v>27.630399999999998</v>
      </c>
      <c r="F415" s="18">
        <f t="shared" si="62"/>
        <v>113.33999999999999</v>
      </c>
      <c r="G415" s="18">
        <f>SUM(G407:G414)</f>
        <v>795.2</v>
      </c>
      <c r="H415" s="31">
        <f t="shared" si="62"/>
        <v>156.64379999999997</v>
      </c>
      <c r="I415" s="31">
        <f t="shared" si="62"/>
        <v>118.4576</v>
      </c>
      <c r="J415" s="31">
        <f t="shared" si="62"/>
        <v>9.0662000000000003</v>
      </c>
      <c r="K415" s="31">
        <f t="shared" si="62"/>
        <v>44.981199999999994</v>
      </c>
    </row>
    <row r="416" spans="1:11" ht="12.95" customHeight="1" x14ac:dyDescent="0.25">
      <c r="A416" s="15"/>
      <c r="B416" s="16" t="s">
        <v>23</v>
      </c>
      <c r="C416" s="15"/>
      <c r="D416" s="20"/>
      <c r="E416" s="20"/>
      <c r="F416" s="20"/>
      <c r="G416" s="20"/>
    </row>
    <row r="417" spans="1:23" ht="12.95" customHeight="1" x14ac:dyDescent="0.25">
      <c r="A417" s="15">
        <v>70</v>
      </c>
      <c r="B417" s="17" t="s">
        <v>172</v>
      </c>
      <c r="C417" s="15">
        <v>60</v>
      </c>
      <c r="D417" s="18">
        <v>0.64</v>
      </c>
      <c r="E417" s="18">
        <v>0.08</v>
      </c>
      <c r="F417" s="18">
        <v>1.36</v>
      </c>
      <c r="G417" s="18">
        <v>58</v>
      </c>
      <c r="H417" s="31">
        <v>18.399999999999999</v>
      </c>
      <c r="I417" s="31">
        <v>11.2</v>
      </c>
      <c r="J417" s="31">
        <v>0.48</v>
      </c>
      <c r="K417" s="31">
        <v>2.8</v>
      </c>
    </row>
    <row r="418" spans="1:23" ht="12.95" customHeight="1" x14ac:dyDescent="0.25">
      <c r="A418" s="15">
        <v>279</v>
      </c>
      <c r="B418" s="17" t="s">
        <v>218</v>
      </c>
      <c r="C418" s="15" t="s">
        <v>195</v>
      </c>
      <c r="D418" s="18">
        <v>12.8</v>
      </c>
      <c r="E418" s="18">
        <v>18.600000000000001</v>
      </c>
      <c r="F418" s="18">
        <v>29.6</v>
      </c>
      <c r="G418" s="18">
        <v>266</v>
      </c>
      <c r="H418" s="31">
        <v>6.2079999999999993</v>
      </c>
      <c r="I418" s="31">
        <v>11</v>
      </c>
      <c r="J418" s="31">
        <v>0.61599999999999999</v>
      </c>
      <c r="K418" s="31">
        <v>0.36</v>
      </c>
    </row>
    <row r="419" spans="1:23" ht="12.95" customHeight="1" x14ac:dyDescent="0.25">
      <c r="A419" s="15"/>
      <c r="B419" s="17"/>
      <c r="C419" s="15"/>
      <c r="D419" s="18"/>
      <c r="E419" s="18"/>
      <c r="F419" s="18"/>
      <c r="G419" s="18"/>
      <c r="H419" s="31"/>
      <c r="I419" s="31"/>
      <c r="J419" s="31"/>
      <c r="K419" s="31"/>
    </row>
    <row r="420" spans="1:23" ht="12.95" customHeight="1" x14ac:dyDescent="0.25">
      <c r="A420" s="15">
        <v>349</v>
      </c>
      <c r="B420" s="17" t="s">
        <v>33</v>
      </c>
      <c r="C420" s="15">
        <v>200</v>
      </c>
      <c r="D420" s="18">
        <v>0.66200000000000003</v>
      </c>
      <c r="E420" s="18">
        <v>0.09</v>
      </c>
      <c r="F420" s="18">
        <v>15</v>
      </c>
      <c r="G420" s="18">
        <v>83</v>
      </c>
      <c r="H420" s="31">
        <v>32.479999999999997</v>
      </c>
      <c r="I420" s="31">
        <v>17.46</v>
      </c>
      <c r="J420" s="31">
        <v>0.69799999999999995</v>
      </c>
      <c r="K420" s="31">
        <v>0.72599999999999998</v>
      </c>
      <c r="M420" s="15">
        <v>14</v>
      </c>
      <c r="N420" s="17" t="s">
        <v>10</v>
      </c>
      <c r="O420" s="15">
        <v>10</v>
      </c>
      <c r="P420" s="18">
        <v>0.08</v>
      </c>
      <c r="Q420" s="18">
        <v>7.25</v>
      </c>
      <c r="R420" s="18">
        <v>0.13</v>
      </c>
      <c r="S420" s="18">
        <v>66.099999999999994</v>
      </c>
      <c r="T420" s="31">
        <v>0.24</v>
      </c>
      <c r="U420" s="31">
        <v>0</v>
      </c>
      <c r="V420" s="31">
        <v>2E-3</v>
      </c>
      <c r="W420" s="31">
        <v>0</v>
      </c>
    </row>
    <row r="421" spans="1:23" ht="12.95" customHeight="1" x14ac:dyDescent="0.25">
      <c r="A421" s="15"/>
      <c r="B421" s="17" t="s">
        <v>20</v>
      </c>
      <c r="C421" s="15">
        <v>40</v>
      </c>
      <c r="D421" s="18">
        <v>1.96</v>
      </c>
      <c r="E421" s="18">
        <v>0.4</v>
      </c>
      <c r="F421" s="18">
        <v>18.399999999999999</v>
      </c>
      <c r="G421" s="18">
        <v>88</v>
      </c>
      <c r="H421" s="30">
        <v>7.2</v>
      </c>
      <c r="I421" s="30">
        <v>8</v>
      </c>
      <c r="J421" s="30">
        <v>1.1599999999999999</v>
      </c>
      <c r="K421" s="30">
        <v>0</v>
      </c>
    </row>
    <row r="422" spans="1:23" ht="12.95" customHeight="1" x14ac:dyDescent="0.25">
      <c r="A422" s="15"/>
      <c r="B422" s="17" t="s">
        <v>21</v>
      </c>
      <c r="C422" s="15">
        <v>40</v>
      </c>
      <c r="D422" s="18">
        <v>3.16</v>
      </c>
      <c r="E422" s="18">
        <v>0.4</v>
      </c>
      <c r="F422" s="18">
        <v>19.239999999999998</v>
      </c>
      <c r="G422" s="18">
        <v>93</v>
      </c>
      <c r="H422" s="30">
        <v>9.1999999999999993</v>
      </c>
      <c r="I422" s="30">
        <v>13.2</v>
      </c>
      <c r="J422" s="30">
        <v>0.8</v>
      </c>
      <c r="K422" s="30">
        <v>0</v>
      </c>
    </row>
    <row r="423" spans="1:23" ht="12.95" customHeight="1" x14ac:dyDescent="0.25">
      <c r="A423" s="81" t="s">
        <v>26</v>
      </c>
      <c r="B423" s="81"/>
      <c r="C423" s="81"/>
      <c r="D423" s="18">
        <f t="shared" ref="D423:K423" si="63">SUM(D417:D422)</f>
        <v>19.222000000000001</v>
      </c>
      <c r="E423" s="18">
        <f t="shared" si="63"/>
        <v>19.569999999999997</v>
      </c>
      <c r="F423" s="18">
        <f t="shared" si="63"/>
        <v>83.6</v>
      </c>
      <c r="G423" s="18">
        <f t="shared" si="63"/>
        <v>588</v>
      </c>
      <c r="H423" s="13">
        <f t="shared" si="63"/>
        <v>73.488</v>
      </c>
      <c r="I423" s="31">
        <f t="shared" si="63"/>
        <v>60.86</v>
      </c>
      <c r="J423" s="31">
        <f t="shared" si="63"/>
        <v>3.7539999999999996</v>
      </c>
      <c r="K423" s="31">
        <f t="shared" si="63"/>
        <v>3.8859999999999997</v>
      </c>
    </row>
    <row r="424" spans="1:23" ht="12.95" customHeight="1" x14ac:dyDescent="0.25">
      <c r="A424" s="15"/>
      <c r="B424" s="16" t="s">
        <v>27</v>
      </c>
      <c r="C424" s="15"/>
      <c r="D424" s="18"/>
      <c r="E424" s="18"/>
      <c r="F424" s="18"/>
      <c r="G424" s="18"/>
    </row>
    <row r="425" spans="1:23" ht="12.95" customHeight="1" x14ac:dyDescent="0.25">
      <c r="A425" s="15">
        <v>386</v>
      </c>
      <c r="B425" s="17" t="s">
        <v>140</v>
      </c>
      <c r="C425" s="15">
        <v>150</v>
      </c>
      <c r="D425" s="18">
        <v>3.6</v>
      </c>
      <c r="E425" s="18">
        <v>3.45</v>
      </c>
      <c r="F425" s="18">
        <v>6.75</v>
      </c>
      <c r="G425" s="18">
        <v>95</v>
      </c>
      <c r="H425" s="30">
        <v>270</v>
      </c>
      <c r="I425" s="30">
        <v>21</v>
      </c>
      <c r="J425" s="30">
        <v>0</v>
      </c>
      <c r="K425" s="30">
        <v>1.65</v>
      </c>
    </row>
    <row r="426" spans="1:23" ht="12.95" customHeight="1" x14ac:dyDescent="0.25">
      <c r="A426" s="15"/>
      <c r="B426" s="17" t="s">
        <v>178</v>
      </c>
      <c r="C426" s="23">
        <v>30</v>
      </c>
      <c r="D426" s="24">
        <v>0.31</v>
      </c>
      <c r="E426" s="24">
        <v>0.9</v>
      </c>
      <c r="F426" s="24">
        <v>14.94</v>
      </c>
      <c r="G426" s="24">
        <v>50</v>
      </c>
      <c r="H426" s="30">
        <v>6.6</v>
      </c>
      <c r="I426" s="30">
        <v>9.9</v>
      </c>
      <c r="J426" s="30">
        <v>0.6</v>
      </c>
      <c r="K426" s="30">
        <v>0</v>
      </c>
    </row>
    <row r="427" spans="1:23" ht="12.95" customHeight="1" x14ac:dyDescent="0.25">
      <c r="A427" s="81" t="s">
        <v>29</v>
      </c>
      <c r="B427" s="81"/>
      <c r="C427" s="81"/>
      <c r="D427" s="18">
        <f t="shared" ref="D427:K427" si="64">SUM(D425:D426)</f>
        <v>3.91</v>
      </c>
      <c r="E427" s="18">
        <f t="shared" si="64"/>
        <v>4.3500000000000005</v>
      </c>
      <c r="F427" s="18">
        <f t="shared" si="64"/>
        <v>21.689999999999998</v>
      </c>
      <c r="G427" s="18">
        <f t="shared" si="64"/>
        <v>145</v>
      </c>
      <c r="H427" s="31">
        <f t="shared" si="64"/>
        <v>276.60000000000002</v>
      </c>
      <c r="I427" s="31">
        <f t="shared" si="64"/>
        <v>30.9</v>
      </c>
      <c r="J427" s="31">
        <f t="shared" si="64"/>
        <v>0.6</v>
      </c>
      <c r="K427" s="31">
        <f t="shared" si="64"/>
        <v>1.65</v>
      </c>
    </row>
    <row r="428" spans="1:23" ht="12.95" customHeight="1" x14ac:dyDescent="0.25">
      <c r="A428" s="63"/>
      <c r="B428" s="63"/>
      <c r="C428" s="63"/>
      <c r="D428" s="18"/>
      <c r="E428" s="18"/>
      <c r="F428" s="18"/>
      <c r="G428" s="18"/>
      <c r="H428" s="31"/>
      <c r="I428" s="31"/>
      <c r="J428" s="31"/>
      <c r="K428" s="31"/>
    </row>
    <row r="429" spans="1:23" ht="12.95" customHeight="1" x14ac:dyDescent="0.25">
      <c r="A429" s="81" t="s">
        <v>30</v>
      </c>
      <c r="B429" s="81"/>
      <c r="C429" s="81"/>
      <c r="D429" s="69">
        <f>D400+D405+D415+D423+D427</f>
        <v>75.538199999999989</v>
      </c>
      <c r="E429" s="69">
        <f t="shared" ref="E429:J429" si="65">E400+E405+E415+E423+E427</f>
        <v>76.978399999999993</v>
      </c>
      <c r="F429" s="69">
        <f t="shared" si="65"/>
        <v>536.54199999999992</v>
      </c>
      <c r="G429" s="69">
        <f t="shared" si="65"/>
        <v>2388.25</v>
      </c>
      <c r="H429" s="69">
        <f t="shared" si="65"/>
        <v>852.71179999999993</v>
      </c>
      <c r="I429" s="69">
        <f t="shared" si="65"/>
        <v>379.3186839160839</v>
      </c>
      <c r="J429" s="69">
        <f t="shared" si="65"/>
        <v>20.209200000000003</v>
      </c>
      <c r="K429" s="69">
        <f>K400+K405+K415+K423+K427</f>
        <v>82.06219999999999</v>
      </c>
    </row>
    <row r="430" spans="1:23" ht="13.35" customHeight="1" x14ac:dyDescent="0.3">
      <c r="A430" s="82" t="s">
        <v>0</v>
      </c>
      <c r="B430" s="82" t="s">
        <v>1</v>
      </c>
      <c r="C430" s="82" t="s">
        <v>2</v>
      </c>
      <c r="D430" s="82" t="s">
        <v>3</v>
      </c>
      <c r="E430" s="82"/>
      <c r="F430" s="82"/>
      <c r="G430" s="83" t="s">
        <v>4</v>
      </c>
      <c r="H430" s="75" t="s">
        <v>108</v>
      </c>
      <c r="I430" s="76"/>
      <c r="J430" s="76"/>
      <c r="K430" s="77"/>
    </row>
    <row r="431" spans="1:23" ht="18.75" customHeight="1" x14ac:dyDescent="0.3">
      <c r="A431" s="82"/>
      <c r="B431" s="82"/>
      <c r="C431" s="82"/>
      <c r="D431" s="12" t="s">
        <v>5</v>
      </c>
      <c r="E431" s="12" t="s">
        <v>6</v>
      </c>
      <c r="F431" s="12" t="s">
        <v>7</v>
      </c>
      <c r="G431" s="83"/>
      <c r="H431" s="29" t="s">
        <v>109</v>
      </c>
      <c r="I431" s="29" t="s">
        <v>110</v>
      </c>
      <c r="J431" s="29" t="s">
        <v>111</v>
      </c>
      <c r="K431" s="29" t="s">
        <v>112</v>
      </c>
    </row>
    <row r="432" spans="1:23" ht="15" customHeight="1" x14ac:dyDescent="0.25">
      <c r="A432" s="78" t="s">
        <v>71</v>
      </c>
      <c r="B432" s="79"/>
      <c r="C432" s="79"/>
      <c r="D432" s="79"/>
      <c r="E432" s="79"/>
      <c r="F432" s="79"/>
      <c r="G432" s="79"/>
      <c r="H432" s="79"/>
      <c r="I432" s="79"/>
      <c r="J432" s="79"/>
      <c r="K432" s="80"/>
    </row>
    <row r="433" spans="1:11" ht="13.35" customHeight="1" x14ac:dyDescent="0.25">
      <c r="A433" s="15"/>
      <c r="B433" s="16" t="s">
        <v>9</v>
      </c>
      <c r="C433" s="15"/>
      <c r="D433" s="17"/>
      <c r="E433" s="17"/>
      <c r="F433" s="17"/>
      <c r="G433" s="17"/>
    </row>
    <row r="434" spans="1:11" ht="13.35" customHeight="1" x14ac:dyDescent="0.25">
      <c r="A434" s="15">
        <v>209</v>
      </c>
      <c r="B434" s="17" t="s">
        <v>202</v>
      </c>
      <c r="C434" s="15">
        <v>65</v>
      </c>
      <c r="D434" s="28">
        <v>5.08</v>
      </c>
      <c r="E434" s="18">
        <v>4.5999999999999996</v>
      </c>
      <c r="F434" s="18">
        <v>0.28000000000000003</v>
      </c>
      <c r="G434" s="18">
        <v>74</v>
      </c>
      <c r="H434" s="21">
        <v>22</v>
      </c>
      <c r="I434" s="21">
        <v>4.8</v>
      </c>
      <c r="J434" s="21">
        <v>1</v>
      </c>
      <c r="K434" s="21">
        <v>0</v>
      </c>
    </row>
    <row r="435" spans="1:11" ht="13.35" customHeight="1" x14ac:dyDescent="0.25">
      <c r="A435" s="15">
        <v>173</v>
      </c>
      <c r="B435" s="17" t="s">
        <v>69</v>
      </c>
      <c r="C435" s="15">
        <v>200</v>
      </c>
      <c r="D435" s="18">
        <v>6.76</v>
      </c>
      <c r="E435" s="18">
        <v>10.42</v>
      </c>
      <c r="F435" s="18">
        <v>25.86</v>
      </c>
      <c r="G435" s="18">
        <v>224.94</v>
      </c>
      <c r="H435" s="30">
        <v>185.86</v>
      </c>
      <c r="I435" s="30">
        <v>47.6</v>
      </c>
      <c r="J435" s="30">
        <v>0.72</v>
      </c>
      <c r="K435" s="30">
        <v>0.9</v>
      </c>
    </row>
    <row r="436" spans="1:11" ht="13.35" customHeight="1" x14ac:dyDescent="0.25">
      <c r="A436" s="15">
        <v>14</v>
      </c>
      <c r="B436" s="17" t="s">
        <v>10</v>
      </c>
      <c r="C436" s="15">
        <v>10</v>
      </c>
      <c r="D436" s="18">
        <v>0.08</v>
      </c>
      <c r="E436" s="18">
        <v>7.25</v>
      </c>
      <c r="F436" s="18">
        <v>0.13</v>
      </c>
      <c r="G436" s="18">
        <v>66.099999999999994</v>
      </c>
      <c r="H436" s="31">
        <v>0.24</v>
      </c>
      <c r="I436" s="31">
        <v>0</v>
      </c>
      <c r="J436" s="31">
        <v>2E-3</v>
      </c>
      <c r="K436" s="31">
        <v>0</v>
      </c>
    </row>
    <row r="437" spans="1:11" ht="13.35" customHeight="1" x14ac:dyDescent="0.25">
      <c r="A437" s="15">
        <v>382</v>
      </c>
      <c r="B437" s="17" t="s">
        <v>130</v>
      </c>
      <c r="C437" s="15">
        <v>200</v>
      </c>
      <c r="D437" s="18">
        <v>4.08</v>
      </c>
      <c r="E437" s="18">
        <v>3.54</v>
      </c>
      <c r="F437" s="18">
        <v>17.579999999999998</v>
      </c>
      <c r="G437" s="18">
        <v>118.6</v>
      </c>
      <c r="H437" s="31">
        <v>152.22</v>
      </c>
      <c r="I437" s="31">
        <v>21.4</v>
      </c>
      <c r="J437" s="31">
        <v>0.48</v>
      </c>
      <c r="K437" s="31">
        <v>1.58</v>
      </c>
    </row>
    <row r="438" spans="1:11" ht="13.35" customHeight="1" x14ac:dyDescent="0.25">
      <c r="A438" s="15"/>
      <c r="B438" s="17" t="s">
        <v>178</v>
      </c>
      <c r="C438" s="15">
        <v>40</v>
      </c>
      <c r="D438" s="18">
        <v>3.08</v>
      </c>
      <c r="E438" s="18">
        <v>1.2</v>
      </c>
      <c r="F438" s="18">
        <v>19.920000000000002</v>
      </c>
      <c r="G438" s="18">
        <v>104.8</v>
      </c>
      <c r="H438" s="31">
        <v>8.8000000000000007</v>
      </c>
      <c r="I438" s="31">
        <v>13.2</v>
      </c>
      <c r="J438" s="31">
        <v>0.8</v>
      </c>
      <c r="K438" s="31">
        <v>0</v>
      </c>
    </row>
    <row r="439" spans="1:11" ht="13.35" customHeight="1" x14ac:dyDescent="0.25">
      <c r="A439" s="81" t="s">
        <v>219</v>
      </c>
      <c r="B439" s="81"/>
      <c r="C439" s="81"/>
      <c r="D439" s="18">
        <f>SUM(D434:D438)</f>
        <v>19.079999999999998</v>
      </c>
      <c r="E439" s="18">
        <f t="shared" ref="E439:K439" si="66">SUM(E434:E438)</f>
        <v>27.009999999999998</v>
      </c>
      <c r="F439" s="18">
        <f t="shared" si="66"/>
        <v>63.769999999999996</v>
      </c>
      <c r="G439" s="18">
        <f t="shared" si="66"/>
        <v>588.43999999999994</v>
      </c>
      <c r="H439" s="18">
        <f t="shared" si="66"/>
        <v>369.12000000000006</v>
      </c>
      <c r="I439" s="18">
        <f t="shared" si="66"/>
        <v>87</v>
      </c>
      <c r="J439" s="18">
        <f t="shared" si="66"/>
        <v>3.0019999999999998</v>
      </c>
      <c r="K439" s="18">
        <f t="shared" si="66"/>
        <v>2.48</v>
      </c>
    </row>
    <row r="440" spans="1:11" ht="12.95" customHeight="1" x14ac:dyDescent="0.25">
      <c r="A440" s="15"/>
      <c r="B440" s="16" t="s">
        <v>12</v>
      </c>
      <c r="C440" s="15"/>
      <c r="D440" s="20"/>
      <c r="E440" s="20"/>
      <c r="F440" s="20"/>
      <c r="G440" s="20"/>
    </row>
    <row r="441" spans="1:11" ht="12.95" customHeight="1" x14ac:dyDescent="0.25">
      <c r="A441" s="15"/>
      <c r="B441" s="17" t="s">
        <v>161</v>
      </c>
      <c r="C441" s="15" t="s">
        <v>162</v>
      </c>
      <c r="D441" s="18">
        <v>2.25</v>
      </c>
      <c r="E441" s="18">
        <v>3.54</v>
      </c>
      <c r="F441" s="18">
        <v>22.32</v>
      </c>
      <c r="G441" s="18">
        <v>131</v>
      </c>
      <c r="H441" s="31">
        <v>8.6999999999999993</v>
      </c>
      <c r="I441" s="31">
        <v>6</v>
      </c>
      <c r="J441" s="31">
        <v>0.63</v>
      </c>
      <c r="K441" s="31">
        <v>0</v>
      </c>
    </row>
    <row r="442" spans="1:11" ht="12.95" customHeight="1" x14ac:dyDescent="0.25">
      <c r="A442" s="15"/>
      <c r="B442" s="17" t="s">
        <v>14</v>
      </c>
      <c r="C442" s="15">
        <v>200</v>
      </c>
      <c r="D442" s="23">
        <v>0</v>
      </c>
      <c r="E442" s="23">
        <v>0</v>
      </c>
      <c r="F442" s="23">
        <v>20</v>
      </c>
      <c r="G442" s="23">
        <v>80</v>
      </c>
      <c r="H442" s="31">
        <v>14</v>
      </c>
      <c r="I442" s="31">
        <v>8</v>
      </c>
      <c r="J442" s="31">
        <v>0.6</v>
      </c>
      <c r="K442" s="31">
        <v>4</v>
      </c>
    </row>
    <row r="443" spans="1:11" ht="12.95" customHeight="1" x14ac:dyDescent="0.25">
      <c r="A443" s="15"/>
      <c r="B443" s="17" t="s">
        <v>96</v>
      </c>
      <c r="C443" s="15">
        <v>200</v>
      </c>
      <c r="D443" s="18">
        <v>0.8</v>
      </c>
      <c r="E443" s="18">
        <v>0.8</v>
      </c>
      <c r="F443" s="18">
        <v>19.600000000000001</v>
      </c>
      <c r="G443" s="18">
        <v>50</v>
      </c>
      <c r="H443" s="31">
        <v>38</v>
      </c>
      <c r="I443" s="31">
        <v>36</v>
      </c>
      <c r="J443" s="31">
        <v>4.4000000000000004</v>
      </c>
      <c r="K443" s="31">
        <v>26</v>
      </c>
    </row>
    <row r="444" spans="1:11" ht="12.95" customHeight="1" x14ac:dyDescent="0.25">
      <c r="A444" s="81" t="s">
        <v>15</v>
      </c>
      <c r="B444" s="81"/>
      <c r="C444" s="81"/>
      <c r="D444" s="18">
        <f>SUM(D441:D443)</f>
        <v>3.05</v>
      </c>
      <c r="E444" s="18">
        <f t="shared" ref="E444:K444" si="67">SUM(E441:E443)</f>
        <v>4.34</v>
      </c>
      <c r="F444" s="18">
        <f t="shared" si="67"/>
        <v>61.92</v>
      </c>
      <c r="G444" s="18">
        <f t="shared" si="67"/>
        <v>261</v>
      </c>
      <c r="H444" s="18">
        <f t="shared" si="67"/>
        <v>60.7</v>
      </c>
      <c r="I444" s="18">
        <f t="shared" si="67"/>
        <v>50</v>
      </c>
      <c r="J444" s="18">
        <f t="shared" si="67"/>
        <v>5.6300000000000008</v>
      </c>
      <c r="K444" s="18">
        <f t="shared" si="67"/>
        <v>30</v>
      </c>
    </row>
    <row r="445" spans="1:11" ht="12.95" customHeight="1" x14ac:dyDescent="0.25">
      <c r="A445" s="15"/>
      <c r="B445" s="16" t="s">
        <v>16</v>
      </c>
      <c r="C445" s="15"/>
      <c r="D445" s="20"/>
      <c r="E445" s="20"/>
      <c r="F445" s="20"/>
      <c r="G445" s="20"/>
    </row>
    <row r="446" spans="1:11" ht="12.95" customHeight="1" x14ac:dyDescent="0.25">
      <c r="A446" s="15">
        <v>52</v>
      </c>
      <c r="B446" s="17" t="s">
        <v>212</v>
      </c>
      <c r="C446" s="15">
        <v>60</v>
      </c>
      <c r="D446" s="18">
        <v>0.84479999999999988</v>
      </c>
      <c r="E446" s="18">
        <v>3.6071999999999997</v>
      </c>
      <c r="F446" s="18">
        <v>4.9559999999999995</v>
      </c>
      <c r="G446" s="18">
        <v>55.68</v>
      </c>
      <c r="H446" s="31">
        <v>21.278400000000001</v>
      </c>
      <c r="I446" s="31">
        <v>12.417</v>
      </c>
      <c r="J446" s="31">
        <v>0.7944</v>
      </c>
      <c r="K446" s="31">
        <v>39.9</v>
      </c>
    </row>
    <row r="447" spans="1:11" ht="12.95" customHeight="1" x14ac:dyDescent="0.25">
      <c r="A447" s="15">
        <v>88</v>
      </c>
      <c r="B447" s="33" t="s">
        <v>51</v>
      </c>
      <c r="C447" s="15" t="s">
        <v>126</v>
      </c>
      <c r="D447" s="18">
        <v>1.6919999999999999</v>
      </c>
      <c r="E447" s="18">
        <v>5.96</v>
      </c>
      <c r="F447" s="18">
        <v>6.6420000000000003</v>
      </c>
      <c r="G447" s="18">
        <v>115</v>
      </c>
      <c r="H447" s="21">
        <v>39.4</v>
      </c>
      <c r="I447" s="21">
        <v>17.7</v>
      </c>
      <c r="J447" s="21">
        <v>0.66</v>
      </c>
      <c r="K447" s="21">
        <v>12.62</v>
      </c>
    </row>
    <row r="448" spans="1:11" ht="12.95" customHeight="1" x14ac:dyDescent="0.25">
      <c r="A448" s="15">
        <v>291</v>
      </c>
      <c r="B448" s="17" t="s">
        <v>158</v>
      </c>
      <c r="C448" s="15" t="s">
        <v>189</v>
      </c>
      <c r="D448" s="18">
        <v>18.013999999999999</v>
      </c>
      <c r="E448" s="18">
        <v>8.9459999999999997</v>
      </c>
      <c r="F448" s="18">
        <v>36.454000000000001</v>
      </c>
      <c r="G448" s="18">
        <v>282</v>
      </c>
      <c r="H448" s="21">
        <v>36.094000000000001</v>
      </c>
      <c r="I448" s="21">
        <v>53.933999999999997</v>
      </c>
      <c r="J448" s="21">
        <v>1.8660000000000003</v>
      </c>
      <c r="K448" s="21">
        <v>6.5339999999999998</v>
      </c>
    </row>
    <row r="449" spans="1:11" ht="12.95" customHeight="1" x14ac:dyDescent="0.25">
      <c r="A449" s="15"/>
      <c r="B449" s="17" t="s">
        <v>144</v>
      </c>
      <c r="C449" s="15">
        <v>150</v>
      </c>
      <c r="D449" s="18"/>
      <c r="E449" s="18"/>
      <c r="F449" s="18"/>
      <c r="G449" s="18"/>
      <c r="H449" s="21"/>
      <c r="I449" s="21"/>
      <c r="J449" s="21"/>
      <c r="K449" s="21"/>
    </row>
    <row r="450" spans="1:11" ht="12.95" customHeight="1" x14ac:dyDescent="0.25">
      <c r="A450" s="15">
        <v>349</v>
      </c>
      <c r="B450" s="17" t="s">
        <v>146</v>
      </c>
      <c r="C450" s="15">
        <v>200</v>
      </c>
      <c r="D450" s="18">
        <v>0.66200000000000003</v>
      </c>
      <c r="E450" s="18">
        <v>0.09</v>
      </c>
      <c r="F450" s="18">
        <v>32.020000000000003</v>
      </c>
      <c r="G450" s="18">
        <v>132.80000000000001</v>
      </c>
      <c r="H450" s="31">
        <v>32.479999999999997</v>
      </c>
      <c r="I450" s="31">
        <v>17.46</v>
      </c>
      <c r="J450" s="31">
        <v>0.69799999999999995</v>
      </c>
      <c r="K450" s="31">
        <v>0.72599999999999998</v>
      </c>
    </row>
    <row r="451" spans="1:11" ht="12.95" customHeight="1" x14ac:dyDescent="0.25">
      <c r="A451" s="15"/>
      <c r="B451" s="17" t="s">
        <v>179</v>
      </c>
      <c r="C451" s="15">
        <v>0.06</v>
      </c>
      <c r="D451" s="18"/>
      <c r="E451" s="18"/>
      <c r="F451" s="18"/>
      <c r="G451" s="18"/>
      <c r="H451" s="31"/>
      <c r="I451" s="31"/>
      <c r="J451" s="31"/>
      <c r="K451" s="31"/>
    </row>
    <row r="452" spans="1:11" ht="12.95" customHeight="1" x14ac:dyDescent="0.25">
      <c r="A452" s="15"/>
      <c r="B452" s="17" t="s">
        <v>20</v>
      </c>
      <c r="C452" s="15">
        <v>40</v>
      </c>
      <c r="D452" s="18">
        <v>1.96</v>
      </c>
      <c r="E452" s="18">
        <v>0.4</v>
      </c>
      <c r="F452" s="18">
        <v>18.399999999999999</v>
      </c>
      <c r="G452" s="18">
        <v>88</v>
      </c>
      <c r="H452" s="30">
        <v>7.2</v>
      </c>
      <c r="I452" s="30">
        <v>8</v>
      </c>
      <c r="J452" s="30">
        <v>1.1599999999999999</v>
      </c>
      <c r="K452" s="30">
        <v>0</v>
      </c>
    </row>
    <row r="453" spans="1:11" ht="12.95" customHeight="1" x14ac:dyDescent="0.25">
      <c r="A453" s="15"/>
      <c r="B453" s="17" t="s">
        <v>21</v>
      </c>
      <c r="C453" s="15">
        <v>40</v>
      </c>
      <c r="D453" s="18">
        <v>3.16</v>
      </c>
      <c r="E453" s="18">
        <v>0.4</v>
      </c>
      <c r="F453" s="18">
        <v>19.239999999999998</v>
      </c>
      <c r="G453" s="18">
        <v>95.6</v>
      </c>
      <c r="H453" s="30">
        <v>9.1999999999999993</v>
      </c>
      <c r="I453" s="30">
        <v>13.2</v>
      </c>
      <c r="J453" s="30">
        <v>0.8</v>
      </c>
      <c r="K453" s="30">
        <v>0</v>
      </c>
    </row>
    <row r="454" spans="1:11" ht="13.35" customHeight="1" x14ac:dyDescent="0.25">
      <c r="A454" s="81" t="s">
        <v>22</v>
      </c>
      <c r="B454" s="81"/>
      <c r="C454" s="81"/>
      <c r="D454" s="18">
        <f>SUM(D446:D453)</f>
        <v>26.332799999999999</v>
      </c>
      <c r="E454" s="18">
        <f t="shared" ref="E454:K454" si="68">SUM(E446:E453)</f>
        <v>19.403199999999995</v>
      </c>
      <c r="F454" s="18">
        <f t="shared" si="68"/>
        <v>117.712</v>
      </c>
      <c r="G454" s="18">
        <f t="shared" si="68"/>
        <v>769.08</v>
      </c>
      <c r="H454" s="18">
        <f t="shared" si="68"/>
        <v>145.65239999999997</v>
      </c>
      <c r="I454" s="18">
        <f t="shared" si="68"/>
        <v>122.711</v>
      </c>
      <c r="J454" s="18">
        <f t="shared" si="68"/>
        <v>5.9783999999999997</v>
      </c>
      <c r="K454" s="18">
        <f t="shared" si="68"/>
        <v>59.779999999999994</v>
      </c>
    </row>
    <row r="455" spans="1:11" ht="13.35" customHeight="1" x14ac:dyDescent="0.25">
      <c r="A455" s="15"/>
      <c r="B455" s="16" t="s">
        <v>23</v>
      </c>
      <c r="C455" s="15"/>
      <c r="D455" s="20"/>
      <c r="E455" s="20"/>
      <c r="F455" s="20"/>
      <c r="G455" s="20"/>
    </row>
    <row r="456" spans="1:11" ht="15.75" customHeight="1" x14ac:dyDescent="0.25">
      <c r="A456" s="15">
        <v>21</v>
      </c>
      <c r="B456" s="17" t="s">
        <v>174</v>
      </c>
      <c r="C456" s="15">
        <v>60</v>
      </c>
      <c r="D456" s="18">
        <v>0.50879999999999992</v>
      </c>
      <c r="E456" s="18">
        <v>3.0269999999999997</v>
      </c>
      <c r="F456" s="18">
        <v>1.5456000000000001</v>
      </c>
      <c r="G456" s="18">
        <v>35.46</v>
      </c>
      <c r="H456" s="31">
        <v>14.241</v>
      </c>
      <c r="I456" s="31">
        <v>7.9943999999999997</v>
      </c>
      <c r="J456" s="31">
        <v>0.3654</v>
      </c>
      <c r="K456" s="31">
        <v>2.4683999999999999</v>
      </c>
    </row>
    <row r="457" spans="1:11" ht="13.35" customHeight="1" x14ac:dyDescent="0.25">
      <c r="A457" s="15">
        <v>127</v>
      </c>
      <c r="B457" s="17" t="s">
        <v>106</v>
      </c>
      <c r="C457" s="15">
        <v>150</v>
      </c>
      <c r="D457" s="18">
        <v>3.9059999999999997</v>
      </c>
      <c r="E457" s="18">
        <v>11.538</v>
      </c>
      <c r="F457" s="18">
        <v>22.661999999999999</v>
      </c>
      <c r="G457" s="18">
        <v>146</v>
      </c>
      <c r="H457" s="31">
        <v>52.488</v>
      </c>
      <c r="I457" s="31">
        <v>35.064</v>
      </c>
      <c r="J457" s="31">
        <v>1.296</v>
      </c>
      <c r="K457" s="31">
        <v>22.428000000000001</v>
      </c>
    </row>
    <row r="458" spans="1:11" ht="13.35" customHeight="1" x14ac:dyDescent="0.25">
      <c r="A458" s="15">
        <v>235</v>
      </c>
      <c r="B458" s="17" t="s">
        <v>220</v>
      </c>
      <c r="C458" s="15" t="s">
        <v>189</v>
      </c>
      <c r="D458" s="18">
        <v>11.976000000000001</v>
      </c>
      <c r="E458" s="18">
        <v>3.5759999999999996</v>
      </c>
      <c r="F458" s="18">
        <v>7.7840000000000007</v>
      </c>
      <c r="G458" s="18">
        <v>110.66400000000002</v>
      </c>
      <c r="H458" s="31">
        <v>39.063999999999993</v>
      </c>
      <c r="I458" s="31">
        <v>20.968000000000004</v>
      </c>
      <c r="J458" s="31">
        <v>0.84</v>
      </c>
      <c r="K458" s="31">
        <v>2.44</v>
      </c>
    </row>
    <row r="459" spans="1:11" ht="13.35" customHeight="1" x14ac:dyDescent="0.25">
      <c r="A459" s="15">
        <v>376</v>
      </c>
      <c r="B459" s="17" t="s">
        <v>181</v>
      </c>
      <c r="C459" s="15">
        <v>200</v>
      </c>
      <c r="D459" s="15">
        <v>7.0000000000000007E-2</v>
      </c>
      <c r="E459" s="15">
        <v>0.02</v>
      </c>
      <c r="F459" s="15">
        <v>15</v>
      </c>
      <c r="G459" s="15">
        <v>113</v>
      </c>
      <c r="H459" s="31">
        <v>11.1</v>
      </c>
      <c r="I459" s="31">
        <v>1.4</v>
      </c>
      <c r="J459" s="31">
        <v>0.28000000000000003</v>
      </c>
      <c r="K459" s="31">
        <v>0.03</v>
      </c>
    </row>
    <row r="460" spans="1:11" ht="13.35" customHeight="1" x14ac:dyDescent="0.25">
      <c r="A460" s="15"/>
      <c r="B460" s="17" t="s">
        <v>20</v>
      </c>
      <c r="C460" s="15">
        <v>40</v>
      </c>
      <c r="D460" s="18">
        <v>1.96</v>
      </c>
      <c r="E460" s="18">
        <v>0.4</v>
      </c>
      <c r="F460" s="18">
        <v>18.399999999999999</v>
      </c>
      <c r="G460" s="18">
        <v>88</v>
      </c>
      <c r="H460" s="30">
        <v>7.2</v>
      </c>
      <c r="I460" s="30">
        <v>8</v>
      </c>
      <c r="J460" s="30">
        <v>1.1599999999999999</v>
      </c>
      <c r="K460" s="30">
        <v>0</v>
      </c>
    </row>
    <row r="461" spans="1:11" ht="13.35" customHeight="1" x14ac:dyDescent="0.25">
      <c r="A461" s="15"/>
      <c r="B461" s="17" t="s">
        <v>21</v>
      </c>
      <c r="C461" s="15">
        <v>40</v>
      </c>
      <c r="D461" s="18">
        <v>3.16</v>
      </c>
      <c r="E461" s="18">
        <v>0.4</v>
      </c>
      <c r="F461" s="18">
        <v>19.239999999999998</v>
      </c>
      <c r="G461" s="18">
        <v>95.6</v>
      </c>
      <c r="H461" s="30">
        <v>9.1999999999999993</v>
      </c>
      <c r="I461" s="30">
        <v>13.2</v>
      </c>
      <c r="J461" s="30">
        <v>0.8</v>
      </c>
      <c r="K461" s="30">
        <v>0</v>
      </c>
    </row>
    <row r="462" spans="1:11" ht="13.35" customHeight="1" x14ac:dyDescent="0.25">
      <c r="A462" s="81" t="s">
        <v>26</v>
      </c>
      <c r="B462" s="81"/>
      <c r="C462" s="81"/>
      <c r="D462" s="18">
        <f>SUM(D456:D461)</f>
        <v>21.5808</v>
      </c>
      <c r="E462" s="18">
        <f t="shared" ref="E462:K462" si="69">SUM(E456:E461)</f>
        <v>18.960999999999995</v>
      </c>
      <c r="F462" s="18">
        <f t="shared" si="69"/>
        <v>84.631599999999992</v>
      </c>
      <c r="G462" s="18">
        <f t="shared" si="69"/>
        <v>588.72400000000005</v>
      </c>
      <c r="H462" s="18">
        <f t="shared" si="69"/>
        <v>133.29299999999998</v>
      </c>
      <c r="I462" s="18">
        <f t="shared" si="69"/>
        <v>86.626400000000004</v>
      </c>
      <c r="J462" s="18">
        <f t="shared" si="69"/>
        <v>4.7413999999999996</v>
      </c>
      <c r="K462" s="18">
        <f t="shared" si="69"/>
        <v>27.366400000000002</v>
      </c>
    </row>
    <row r="463" spans="1:11" ht="13.35" customHeight="1" x14ac:dyDescent="0.25">
      <c r="A463" s="15"/>
      <c r="B463" s="16" t="s">
        <v>27</v>
      </c>
      <c r="C463" s="15"/>
      <c r="D463" s="18"/>
      <c r="E463" s="18"/>
      <c r="F463" s="18"/>
      <c r="G463" s="18"/>
    </row>
    <row r="464" spans="1:11" ht="13.35" customHeight="1" x14ac:dyDescent="0.25">
      <c r="A464" s="15"/>
      <c r="B464" s="17" t="s">
        <v>38</v>
      </c>
      <c r="C464" s="15">
        <v>150</v>
      </c>
      <c r="D464" s="18">
        <v>4.5</v>
      </c>
      <c r="E464" s="18">
        <v>3.45</v>
      </c>
      <c r="F464" s="18">
        <v>6.75</v>
      </c>
      <c r="G464" s="18">
        <v>108</v>
      </c>
      <c r="H464" s="30">
        <v>270</v>
      </c>
      <c r="I464" s="30">
        <v>21</v>
      </c>
      <c r="J464" s="30">
        <v>0</v>
      </c>
      <c r="K464" s="30">
        <v>1.65</v>
      </c>
    </row>
    <row r="465" spans="1:11" ht="13.35" customHeight="1" x14ac:dyDescent="0.25">
      <c r="A465" s="15"/>
      <c r="B465" s="17" t="s">
        <v>178</v>
      </c>
      <c r="C465" s="23">
        <v>30</v>
      </c>
      <c r="D465" s="24">
        <v>2.31</v>
      </c>
      <c r="E465" s="24">
        <v>0.9</v>
      </c>
      <c r="F465" s="24">
        <v>14.94</v>
      </c>
      <c r="G465" s="24">
        <v>70</v>
      </c>
      <c r="H465" s="30">
        <v>6.6</v>
      </c>
      <c r="I465" s="30">
        <v>9.9</v>
      </c>
      <c r="J465" s="30">
        <v>0.6</v>
      </c>
      <c r="K465" s="30">
        <v>0</v>
      </c>
    </row>
    <row r="466" spans="1:11" ht="13.35" customHeight="1" x14ac:dyDescent="0.25">
      <c r="A466" s="81" t="s">
        <v>29</v>
      </c>
      <c r="B466" s="81"/>
      <c r="C466" s="81"/>
      <c r="D466" s="18">
        <f>SUM(D464:D465)</f>
        <v>6.8100000000000005</v>
      </c>
      <c r="E466" s="18">
        <f t="shared" ref="E466:K466" si="70">SUM(E464:E465)</f>
        <v>4.3500000000000005</v>
      </c>
      <c r="F466" s="18">
        <f t="shared" si="70"/>
        <v>21.689999999999998</v>
      </c>
      <c r="G466" s="18">
        <f t="shared" si="70"/>
        <v>178</v>
      </c>
      <c r="H466" s="18">
        <f t="shared" si="70"/>
        <v>276.60000000000002</v>
      </c>
      <c r="I466" s="18">
        <f t="shared" si="70"/>
        <v>30.9</v>
      </c>
      <c r="J466" s="18">
        <f t="shared" si="70"/>
        <v>0.6</v>
      </c>
      <c r="K466" s="18">
        <f t="shared" si="70"/>
        <v>1.65</v>
      </c>
    </row>
    <row r="467" spans="1:11" ht="13.35" customHeight="1" x14ac:dyDescent="0.25">
      <c r="A467" s="63"/>
      <c r="B467" s="63"/>
      <c r="C467" s="63"/>
      <c r="D467" s="18"/>
      <c r="E467" s="18"/>
      <c r="F467" s="18"/>
      <c r="G467" s="18"/>
      <c r="H467" s="18"/>
      <c r="I467" s="18"/>
      <c r="J467" s="18"/>
      <c r="K467" s="18"/>
    </row>
    <row r="468" spans="1:11" ht="21" customHeight="1" x14ac:dyDescent="0.25">
      <c r="A468" s="81" t="s">
        <v>30</v>
      </c>
      <c r="B468" s="81"/>
      <c r="C468" s="81"/>
      <c r="D468" s="69">
        <f>D439+D444+D454+D462+D466</f>
        <v>76.8536</v>
      </c>
      <c r="E468" s="69">
        <f t="shared" ref="E468:K468" si="71">E439+E444+E454+E462+E466</f>
        <v>74.064199999999985</v>
      </c>
      <c r="F468" s="69">
        <f t="shared" si="71"/>
        <v>349.72359999999998</v>
      </c>
      <c r="G468" s="69">
        <f t="shared" si="71"/>
        <v>2385.2440000000001</v>
      </c>
      <c r="H468" s="69">
        <f t="shared" si="71"/>
        <v>985.36540000000002</v>
      </c>
      <c r="I468" s="69">
        <f t="shared" si="71"/>
        <v>377.23739999999998</v>
      </c>
      <c r="J468" s="69">
        <f t="shared" si="71"/>
        <v>19.951800000000002</v>
      </c>
      <c r="K468" s="69">
        <f t="shared" si="71"/>
        <v>121.2764</v>
      </c>
    </row>
    <row r="469" spans="1:11" ht="13.35" customHeight="1" x14ac:dyDescent="0.3">
      <c r="A469" s="82" t="s">
        <v>0</v>
      </c>
      <c r="B469" s="82" t="s">
        <v>1</v>
      </c>
      <c r="C469" s="82" t="s">
        <v>2</v>
      </c>
      <c r="D469" s="82" t="s">
        <v>3</v>
      </c>
      <c r="E469" s="82"/>
      <c r="F469" s="82"/>
      <c r="G469" s="83" t="s">
        <v>4</v>
      </c>
      <c r="H469" s="75" t="s">
        <v>108</v>
      </c>
      <c r="I469" s="76"/>
      <c r="J469" s="76"/>
      <c r="K469" s="77"/>
    </row>
    <row r="470" spans="1:11" ht="13.35" customHeight="1" x14ac:dyDescent="0.3">
      <c r="A470" s="82"/>
      <c r="B470" s="82"/>
      <c r="C470" s="82"/>
      <c r="D470" s="12" t="s">
        <v>5</v>
      </c>
      <c r="E470" s="12" t="s">
        <v>6</v>
      </c>
      <c r="F470" s="12" t="s">
        <v>7</v>
      </c>
      <c r="G470" s="83"/>
      <c r="H470" s="29" t="s">
        <v>109</v>
      </c>
      <c r="I470" s="29" t="s">
        <v>110</v>
      </c>
      <c r="J470" s="29" t="s">
        <v>111</v>
      </c>
      <c r="K470" s="29" t="s">
        <v>112</v>
      </c>
    </row>
    <row r="471" spans="1:11" ht="13.35" customHeight="1" x14ac:dyDescent="0.25">
      <c r="A471" s="78" t="s">
        <v>72</v>
      </c>
      <c r="B471" s="79"/>
      <c r="C471" s="79"/>
      <c r="D471" s="79"/>
      <c r="E471" s="79"/>
      <c r="F471" s="79"/>
      <c r="G471" s="79"/>
      <c r="H471" s="79"/>
      <c r="I471" s="79"/>
      <c r="J471" s="79"/>
      <c r="K471" s="80"/>
    </row>
    <row r="472" spans="1:11" ht="13.35" customHeight="1" x14ac:dyDescent="0.25">
      <c r="A472" s="15"/>
      <c r="B472" s="16" t="s">
        <v>9</v>
      </c>
      <c r="C472" s="15"/>
      <c r="D472" s="17"/>
      <c r="E472" s="17"/>
      <c r="F472" s="17"/>
      <c r="G472" s="17"/>
    </row>
    <row r="473" spans="1:11" ht="13.35" customHeight="1" x14ac:dyDescent="0.25">
      <c r="A473" s="15"/>
      <c r="B473" s="17" t="s">
        <v>221</v>
      </c>
      <c r="C473" s="15" t="s">
        <v>222</v>
      </c>
      <c r="D473" s="18">
        <v>1.55</v>
      </c>
      <c r="E473" s="18">
        <v>0</v>
      </c>
      <c r="F473" s="18">
        <v>3.25</v>
      </c>
      <c r="G473" s="18">
        <v>151</v>
      </c>
      <c r="H473" s="31">
        <v>0.495</v>
      </c>
      <c r="I473" s="31">
        <v>0.105</v>
      </c>
      <c r="J473" s="31">
        <v>3.5000000000000005E-3</v>
      </c>
      <c r="K473" s="31">
        <v>0.05</v>
      </c>
    </row>
    <row r="474" spans="1:11" ht="13.35" customHeight="1" x14ac:dyDescent="0.25">
      <c r="A474" s="15">
        <v>206</v>
      </c>
      <c r="B474" s="17" t="s">
        <v>73</v>
      </c>
      <c r="C474" s="15" t="s">
        <v>206</v>
      </c>
      <c r="D474" s="18">
        <v>21.097762237762236</v>
      </c>
      <c r="E474" s="18">
        <v>4.4446153846153846</v>
      </c>
      <c r="F474" s="18">
        <v>1.7924475524475523</v>
      </c>
      <c r="G474" s="18">
        <v>178</v>
      </c>
      <c r="H474" s="31">
        <v>157.93426573426575</v>
      </c>
      <c r="I474" s="31">
        <v>75.52447552447552</v>
      </c>
      <c r="J474" s="31">
        <v>1.4601398601398601</v>
      </c>
      <c r="K474" s="31">
        <v>2.0895104895104897</v>
      </c>
    </row>
    <row r="475" spans="1:11" ht="13.35" customHeight="1" x14ac:dyDescent="0.25">
      <c r="A475" s="15">
        <v>14</v>
      </c>
      <c r="B475" s="17" t="s">
        <v>10</v>
      </c>
      <c r="C475" s="15">
        <v>10</v>
      </c>
      <c r="D475" s="18">
        <v>0.08</v>
      </c>
      <c r="E475" s="18">
        <v>7.25</v>
      </c>
      <c r="F475" s="18">
        <v>0.13</v>
      </c>
      <c r="G475" s="18">
        <v>66.099999999999994</v>
      </c>
      <c r="H475" s="31">
        <v>0.24</v>
      </c>
      <c r="I475" s="31">
        <v>0</v>
      </c>
      <c r="J475" s="31">
        <v>2E-3</v>
      </c>
      <c r="K475" s="31">
        <v>0</v>
      </c>
    </row>
    <row r="476" spans="1:11" ht="13.35" customHeight="1" x14ac:dyDescent="0.25">
      <c r="A476" s="15">
        <v>379</v>
      </c>
      <c r="B476" s="17" t="s">
        <v>104</v>
      </c>
      <c r="C476" s="15">
        <v>200</v>
      </c>
      <c r="D476" s="34">
        <v>3.1659999999999995</v>
      </c>
      <c r="E476" s="34">
        <v>2.6779999999999999</v>
      </c>
      <c r="F476" s="34">
        <v>15.946</v>
      </c>
      <c r="G476" s="34">
        <v>100.6</v>
      </c>
      <c r="H476" s="30">
        <v>125.78</v>
      </c>
      <c r="I476" s="30">
        <v>14</v>
      </c>
      <c r="J476" s="30">
        <v>0.13400000000000001</v>
      </c>
      <c r="K476" s="30">
        <v>1.3</v>
      </c>
    </row>
    <row r="477" spans="1:11" ht="13.35" customHeight="1" x14ac:dyDescent="0.25">
      <c r="A477" s="15"/>
      <c r="B477" s="17" t="s">
        <v>178</v>
      </c>
      <c r="C477" s="15">
        <v>40</v>
      </c>
      <c r="D477" s="34">
        <v>3.08</v>
      </c>
      <c r="E477" s="34">
        <v>1.2</v>
      </c>
      <c r="F477" s="34">
        <v>19.920000000000002</v>
      </c>
      <c r="G477" s="34">
        <v>93</v>
      </c>
      <c r="H477" s="30">
        <v>8.8000000000000007</v>
      </c>
      <c r="I477" s="30">
        <v>13.2</v>
      </c>
      <c r="J477" s="30">
        <v>0.8</v>
      </c>
      <c r="K477" s="30">
        <v>0</v>
      </c>
    </row>
    <row r="478" spans="1:11" ht="13.35" customHeight="1" x14ac:dyDescent="0.25">
      <c r="A478" s="81" t="s">
        <v>223</v>
      </c>
      <c r="B478" s="81"/>
      <c r="C478" s="81"/>
      <c r="D478" s="18">
        <f>SUM(D473:D477)</f>
        <v>28.973762237762237</v>
      </c>
      <c r="E478" s="18">
        <f t="shared" ref="E478:K478" si="72">SUM(E473:E477)</f>
        <v>15.572615384615386</v>
      </c>
      <c r="F478" s="18">
        <f t="shared" si="72"/>
        <v>41.03844755244755</v>
      </c>
      <c r="G478" s="18">
        <f t="shared" si="72"/>
        <v>588.70000000000005</v>
      </c>
      <c r="H478" s="18">
        <f t="shared" si="72"/>
        <v>293.24926573426575</v>
      </c>
      <c r="I478" s="18">
        <f t="shared" si="72"/>
        <v>102.82947552447553</v>
      </c>
      <c r="J478" s="18">
        <f t="shared" si="72"/>
        <v>2.3996398601398603</v>
      </c>
      <c r="K478" s="18">
        <f t="shared" si="72"/>
        <v>3.4395104895104893</v>
      </c>
    </row>
    <row r="479" spans="1:11" ht="13.35" customHeight="1" x14ac:dyDescent="0.25">
      <c r="A479" s="15"/>
      <c r="B479" s="16" t="s">
        <v>12</v>
      </c>
      <c r="C479" s="15"/>
      <c r="D479" s="20"/>
      <c r="E479" s="20"/>
      <c r="F479" s="20"/>
      <c r="G479" s="20"/>
    </row>
    <row r="480" spans="1:11" ht="13.35" customHeight="1" x14ac:dyDescent="0.25">
      <c r="A480" s="15">
        <v>371</v>
      </c>
      <c r="B480" s="17" t="s">
        <v>114</v>
      </c>
      <c r="C480" s="15">
        <v>50</v>
      </c>
      <c r="D480" s="18">
        <v>4.2785714285714285</v>
      </c>
      <c r="E480" s="18">
        <v>4.0071428571428571</v>
      </c>
      <c r="F480" s="18">
        <v>17.298650000000002</v>
      </c>
      <c r="G480" s="18">
        <v>105</v>
      </c>
      <c r="H480" s="31">
        <v>51.428571428571431</v>
      </c>
      <c r="I480" s="31">
        <v>15</v>
      </c>
      <c r="J480" s="31">
        <v>8.2142857142857129E-2</v>
      </c>
      <c r="K480" s="31">
        <v>3.1785714285714284</v>
      </c>
    </row>
    <row r="481" spans="1:11" ht="13.35" customHeight="1" x14ac:dyDescent="0.25">
      <c r="A481" s="15"/>
      <c r="B481" s="22" t="s">
        <v>34</v>
      </c>
      <c r="C481" s="23">
        <v>185</v>
      </c>
      <c r="D481" s="18">
        <v>0.8</v>
      </c>
      <c r="E481" s="18">
        <v>0.8</v>
      </c>
      <c r="F481" s="18">
        <v>19.600000000000001</v>
      </c>
      <c r="G481" s="18">
        <v>50</v>
      </c>
      <c r="H481" s="31">
        <v>38</v>
      </c>
      <c r="I481" s="31">
        <v>36</v>
      </c>
      <c r="J481" s="31">
        <v>4.4000000000000004</v>
      </c>
      <c r="K481" s="31">
        <v>26</v>
      </c>
    </row>
    <row r="482" spans="1:11" ht="13.35" customHeight="1" x14ac:dyDescent="0.25">
      <c r="A482" s="15"/>
      <c r="B482" s="17" t="s">
        <v>14</v>
      </c>
      <c r="C482" s="15">
        <v>200</v>
      </c>
      <c r="D482" s="23">
        <v>0</v>
      </c>
      <c r="E482" s="23">
        <v>0</v>
      </c>
      <c r="F482" s="23">
        <v>20</v>
      </c>
      <c r="G482" s="23">
        <v>80</v>
      </c>
      <c r="H482" s="31">
        <v>14</v>
      </c>
      <c r="I482" s="31">
        <v>8</v>
      </c>
      <c r="J482" s="31">
        <v>0.6</v>
      </c>
      <c r="K482" s="31">
        <v>4</v>
      </c>
    </row>
    <row r="483" spans="1:11" ht="13.35" customHeight="1" x14ac:dyDescent="0.25">
      <c r="A483" s="81" t="s">
        <v>15</v>
      </c>
      <c r="B483" s="81"/>
      <c r="C483" s="81"/>
      <c r="D483" s="18">
        <f>SUM(D480:D482)</f>
        <v>5.0785714285714283</v>
      </c>
      <c r="E483" s="18">
        <f t="shared" ref="E483:K483" si="73">SUM(E480:E482)</f>
        <v>4.8071428571428569</v>
      </c>
      <c r="F483" s="18">
        <f t="shared" si="73"/>
        <v>56.898650000000004</v>
      </c>
      <c r="G483" s="18">
        <f t="shared" si="73"/>
        <v>235</v>
      </c>
      <c r="H483" s="18">
        <f t="shared" si="73"/>
        <v>103.42857142857143</v>
      </c>
      <c r="I483" s="18">
        <f t="shared" si="73"/>
        <v>59</v>
      </c>
      <c r="J483" s="18">
        <f t="shared" si="73"/>
        <v>5.0821428571428573</v>
      </c>
      <c r="K483" s="18">
        <f t="shared" si="73"/>
        <v>33.178571428571431</v>
      </c>
    </row>
    <row r="484" spans="1:11" ht="13.35" customHeight="1" x14ac:dyDescent="0.25">
      <c r="A484" s="15"/>
      <c r="B484" s="16" t="s">
        <v>16</v>
      </c>
      <c r="C484" s="15"/>
      <c r="D484" s="20"/>
      <c r="E484" s="20"/>
      <c r="F484" s="20"/>
      <c r="G484" s="20"/>
    </row>
    <row r="485" spans="1:11" ht="13.35" customHeight="1" x14ac:dyDescent="0.25">
      <c r="A485" s="15"/>
      <c r="B485" s="17" t="s">
        <v>176</v>
      </c>
      <c r="C485" s="15">
        <v>60</v>
      </c>
      <c r="D485" s="18">
        <v>0.67200000000000004</v>
      </c>
      <c r="E485" s="18">
        <v>0.06</v>
      </c>
      <c r="F485" s="18">
        <v>2.1</v>
      </c>
      <c r="G485" s="18">
        <v>78</v>
      </c>
      <c r="H485" s="31">
        <v>6</v>
      </c>
      <c r="I485" s="31">
        <v>9</v>
      </c>
      <c r="J485" s="31">
        <v>0.48</v>
      </c>
      <c r="K485" s="31">
        <v>6.3</v>
      </c>
    </row>
    <row r="486" spans="1:11" ht="13.35" customHeight="1" x14ac:dyDescent="0.25">
      <c r="A486" s="15">
        <v>82</v>
      </c>
      <c r="B486" s="33" t="s">
        <v>46</v>
      </c>
      <c r="C486" s="15" t="s">
        <v>126</v>
      </c>
      <c r="D486" s="18">
        <v>3.3600000000000003</v>
      </c>
      <c r="E486" s="18">
        <v>3.74</v>
      </c>
      <c r="F486" s="18">
        <v>5.74</v>
      </c>
      <c r="G486" s="18">
        <v>142</v>
      </c>
      <c r="H486" s="31">
        <v>59.14</v>
      </c>
      <c r="I486" s="31">
        <v>20.9</v>
      </c>
      <c r="J486" s="31">
        <v>0.88</v>
      </c>
      <c r="K486" s="31">
        <v>9.98</v>
      </c>
    </row>
    <row r="487" spans="1:11" ht="13.35" customHeight="1" x14ac:dyDescent="0.25">
      <c r="A487" s="15">
        <v>259</v>
      </c>
      <c r="B487" s="17" t="s">
        <v>163</v>
      </c>
      <c r="C487" s="15" t="s">
        <v>195</v>
      </c>
      <c r="D487" s="18">
        <v>10.62</v>
      </c>
      <c r="E487" s="18">
        <v>10.86</v>
      </c>
      <c r="F487" s="18">
        <v>19.399999999999999</v>
      </c>
      <c r="G487" s="18">
        <v>265</v>
      </c>
      <c r="H487" s="30">
        <v>29.1</v>
      </c>
      <c r="I487" s="30">
        <v>48.54</v>
      </c>
      <c r="J487" s="30">
        <v>2.36</v>
      </c>
      <c r="K487" s="30">
        <v>4.0999999999999996</v>
      </c>
    </row>
    <row r="488" spans="1:11" ht="13.35" customHeight="1" x14ac:dyDescent="0.25">
      <c r="A488" s="15">
        <v>349</v>
      </c>
      <c r="B488" s="17" t="s">
        <v>143</v>
      </c>
      <c r="C488" s="15">
        <v>200</v>
      </c>
      <c r="D488" s="18">
        <v>0.66200000000000003</v>
      </c>
      <c r="E488" s="18">
        <v>0.09</v>
      </c>
      <c r="F488" s="18">
        <v>32.020000000000003</v>
      </c>
      <c r="G488" s="18">
        <v>132.80000000000001</v>
      </c>
      <c r="H488" s="31">
        <v>32.479999999999997</v>
      </c>
      <c r="I488" s="31">
        <v>17.46</v>
      </c>
      <c r="J488" s="31">
        <v>0.69799999999999995</v>
      </c>
      <c r="K488" s="31">
        <v>0.72599999999999998</v>
      </c>
    </row>
    <row r="489" spans="1:11" ht="13.35" customHeight="1" x14ac:dyDescent="0.25">
      <c r="A489" s="15"/>
      <c r="B489" s="17" t="s">
        <v>179</v>
      </c>
      <c r="C489" s="15">
        <v>0.06</v>
      </c>
      <c r="D489" s="18"/>
      <c r="E489" s="18"/>
      <c r="F489" s="18"/>
      <c r="G489" s="18"/>
      <c r="H489" s="31"/>
      <c r="I489" s="31"/>
      <c r="J489" s="31"/>
      <c r="K489" s="31"/>
    </row>
    <row r="490" spans="1:11" ht="13.35" customHeight="1" x14ac:dyDescent="0.25">
      <c r="A490" s="15"/>
      <c r="B490" s="17" t="s">
        <v>20</v>
      </c>
      <c r="C490" s="15">
        <v>40</v>
      </c>
      <c r="D490" s="18">
        <v>1.96</v>
      </c>
      <c r="E490" s="18">
        <v>0.4</v>
      </c>
      <c r="F490" s="18">
        <v>18.399999999999999</v>
      </c>
      <c r="G490" s="18">
        <v>88</v>
      </c>
      <c r="H490" s="30">
        <v>7.2</v>
      </c>
      <c r="I490" s="30">
        <v>8</v>
      </c>
      <c r="J490" s="30">
        <v>1.1599999999999999</v>
      </c>
      <c r="K490" s="30">
        <v>0</v>
      </c>
    </row>
    <row r="491" spans="1:11" ht="13.35" customHeight="1" x14ac:dyDescent="0.25">
      <c r="A491" s="15"/>
      <c r="B491" s="17" t="s">
        <v>21</v>
      </c>
      <c r="C491" s="15">
        <v>40</v>
      </c>
      <c r="D491" s="18">
        <v>3.16</v>
      </c>
      <c r="E491" s="18">
        <v>0.4</v>
      </c>
      <c r="F491" s="18">
        <v>19.239999999999998</v>
      </c>
      <c r="G491" s="18">
        <v>95.6</v>
      </c>
      <c r="H491" s="30">
        <v>9.1999999999999993</v>
      </c>
      <c r="I491" s="30">
        <v>13.2</v>
      </c>
      <c r="J491" s="30">
        <v>0.8</v>
      </c>
      <c r="K491" s="30">
        <v>0</v>
      </c>
    </row>
    <row r="492" spans="1:11" ht="13.35" customHeight="1" x14ac:dyDescent="0.25">
      <c r="A492" s="81" t="s">
        <v>22</v>
      </c>
      <c r="B492" s="81"/>
      <c r="C492" s="81"/>
      <c r="D492" s="18">
        <f>SUM(D485:D491)</f>
        <v>20.434000000000001</v>
      </c>
      <c r="E492" s="18">
        <f t="shared" ref="E492:K492" si="74">SUM(E485:E491)</f>
        <v>15.55</v>
      </c>
      <c r="F492" s="18">
        <f t="shared" si="74"/>
        <v>96.899999999999991</v>
      </c>
      <c r="G492" s="18">
        <f t="shared" si="74"/>
        <v>801.4</v>
      </c>
      <c r="H492" s="18">
        <f t="shared" si="74"/>
        <v>143.11999999999998</v>
      </c>
      <c r="I492" s="18">
        <f t="shared" si="74"/>
        <v>117.10000000000001</v>
      </c>
      <c r="J492" s="18">
        <f t="shared" si="74"/>
        <v>6.3779999999999992</v>
      </c>
      <c r="K492" s="18">
        <f t="shared" si="74"/>
        <v>21.106000000000002</v>
      </c>
    </row>
    <row r="493" spans="1:11" ht="13.35" customHeight="1" x14ac:dyDescent="0.25">
      <c r="A493" s="15"/>
      <c r="B493" s="16" t="s">
        <v>23</v>
      </c>
      <c r="C493" s="15"/>
      <c r="D493" s="20"/>
      <c r="E493" s="20"/>
      <c r="F493" s="20"/>
      <c r="G493" s="20"/>
    </row>
    <row r="494" spans="1:11" ht="13.35" customHeight="1" x14ac:dyDescent="0.25">
      <c r="A494" s="15">
        <v>47</v>
      </c>
      <c r="B494" s="17" t="s">
        <v>177</v>
      </c>
      <c r="C494" s="15">
        <v>60</v>
      </c>
      <c r="D494" s="18">
        <v>1.0242</v>
      </c>
      <c r="E494" s="18">
        <v>3.0023999999999997</v>
      </c>
      <c r="F494" s="18">
        <v>5.0747999999999998</v>
      </c>
      <c r="G494" s="18">
        <v>51.42</v>
      </c>
      <c r="H494" s="21">
        <v>31.345800000000001</v>
      </c>
      <c r="I494" s="21">
        <v>9.6066000000000003</v>
      </c>
      <c r="J494" s="21">
        <v>0.40020000000000006</v>
      </c>
      <c r="K494" s="21">
        <v>11.885999999999999</v>
      </c>
    </row>
    <row r="495" spans="1:11" ht="13.35" customHeight="1" x14ac:dyDescent="0.25">
      <c r="A495" s="15">
        <v>294</v>
      </c>
      <c r="B495" s="66" t="s">
        <v>138</v>
      </c>
      <c r="C495" s="15">
        <v>90</v>
      </c>
      <c r="D495" s="18">
        <v>12.96</v>
      </c>
      <c r="E495" s="18">
        <v>10.72</v>
      </c>
      <c r="F495" s="18">
        <v>13.52</v>
      </c>
      <c r="G495" s="18">
        <v>147</v>
      </c>
      <c r="H495" s="31">
        <v>14.584000000000001</v>
      </c>
      <c r="I495" s="31">
        <v>17.760000000000002</v>
      </c>
      <c r="J495" s="31">
        <v>1.1919999999999999</v>
      </c>
      <c r="K495" s="31">
        <v>2.4E-2</v>
      </c>
    </row>
    <row r="496" spans="1:11" ht="13.35" customHeight="1" x14ac:dyDescent="0.25">
      <c r="A496" s="15">
        <v>199</v>
      </c>
      <c r="B496" s="17" t="s">
        <v>55</v>
      </c>
      <c r="C496" s="15">
        <v>150</v>
      </c>
      <c r="D496" s="18">
        <v>16.38</v>
      </c>
      <c r="E496" s="18">
        <v>1.62</v>
      </c>
      <c r="F496" s="18">
        <v>23.94</v>
      </c>
      <c r="G496" s="18">
        <v>95</v>
      </c>
      <c r="H496" s="31">
        <v>113.652</v>
      </c>
      <c r="I496" s="31">
        <v>74.034000000000006</v>
      </c>
      <c r="J496" s="31">
        <v>5.6339999999999995</v>
      </c>
      <c r="K496" s="31">
        <v>0</v>
      </c>
    </row>
    <row r="497" spans="1:11" ht="13.35" customHeight="1" x14ac:dyDescent="0.25">
      <c r="A497" s="15">
        <v>376</v>
      </c>
      <c r="B497" s="17" t="s">
        <v>137</v>
      </c>
      <c r="C497" s="15">
        <v>200</v>
      </c>
      <c r="D497" s="15">
        <v>7.0000000000000007E-2</v>
      </c>
      <c r="E497" s="15">
        <v>0.02</v>
      </c>
      <c r="F497" s="15">
        <v>15</v>
      </c>
      <c r="G497" s="15">
        <v>110</v>
      </c>
      <c r="H497" s="31">
        <v>11.1</v>
      </c>
      <c r="I497" s="31">
        <v>1.4</v>
      </c>
      <c r="J497" s="31">
        <v>0.28000000000000003</v>
      </c>
      <c r="K497" s="31">
        <v>0.03</v>
      </c>
    </row>
    <row r="498" spans="1:11" ht="13.35" customHeight="1" x14ac:dyDescent="0.25">
      <c r="A498" s="15"/>
      <c r="B498" s="17" t="s">
        <v>20</v>
      </c>
      <c r="C498" s="15">
        <v>40</v>
      </c>
      <c r="D498" s="18">
        <v>1.96</v>
      </c>
      <c r="E498" s="18">
        <v>0.4</v>
      </c>
      <c r="F498" s="18">
        <v>18.399999999999999</v>
      </c>
      <c r="G498" s="18">
        <v>92</v>
      </c>
      <c r="H498" s="30">
        <v>7.2</v>
      </c>
      <c r="I498" s="30">
        <v>8</v>
      </c>
      <c r="J498" s="30">
        <v>1.1599999999999999</v>
      </c>
      <c r="K498" s="30">
        <v>0</v>
      </c>
    </row>
    <row r="499" spans="1:11" ht="13.35" customHeight="1" x14ac:dyDescent="0.25">
      <c r="A499" s="15"/>
      <c r="B499" s="17" t="s">
        <v>21</v>
      </c>
      <c r="C499" s="15">
        <v>40</v>
      </c>
      <c r="D499" s="18">
        <v>3.16</v>
      </c>
      <c r="E499" s="18">
        <v>0.4</v>
      </c>
      <c r="F499" s="18">
        <v>19.239999999999998</v>
      </c>
      <c r="G499" s="18">
        <v>93</v>
      </c>
      <c r="H499" s="30">
        <v>9.1999999999999993</v>
      </c>
      <c r="I499" s="30">
        <v>13.2</v>
      </c>
      <c r="J499" s="30">
        <v>0.8</v>
      </c>
      <c r="K499" s="30">
        <v>0</v>
      </c>
    </row>
    <row r="500" spans="1:11" ht="13.35" customHeight="1" x14ac:dyDescent="0.25">
      <c r="A500" s="81" t="s">
        <v>26</v>
      </c>
      <c r="B500" s="81"/>
      <c r="C500" s="81"/>
      <c r="D500" s="18">
        <f>SUM(D494:D499)</f>
        <v>35.554199999999994</v>
      </c>
      <c r="E500" s="18">
        <f t="shared" ref="E500:K500" si="75">SUM(E494:E499)</f>
        <v>16.162400000000002</v>
      </c>
      <c r="F500" s="18">
        <f t="shared" si="75"/>
        <v>95.174799999999991</v>
      </c>
      <c r="G500" s="18">
        <f t="shared" si="75"/>
        <v>588.42000000000007</v>
      </c>
      <c r="H500" s="18">
        <f t="shared" si="75"/>
        <v>187.08179999999996</v>
      </c>
      <c r="I500" s="18">
        <f t="shared" si="75"/>
        <v>124.00060000000002</v>
      </c>
      <c r="J500" s="18">
        <f t="shared" si="75"/>
        <v>9.4662000000000006</v>
      </c>
      <c r="K500" s="18">
        <f t="shared" si="75"/>
        <v>11.939999999999998</v>
      </c>
    </row>
    <row r="501" spans="1:11" ht="13.35" customHeight="1" x14ac:dyDescent="0.25">
      <c r="A501" s="15"/>
      <c r="B501" s="16" t="s">
        <v>27</v>
      </c>
      <c r="C501" s="15"/>
      <c r="D501" s="18"/>
      <c r="E501" s="18"/>
      <c r="F501" s="18"/>
      <c r="G501" s="18"/>
    </row>
    <row r="502" spans="1:11" ht="13.35" customHeight="1" x14ac:dyDescent="0.25">
      <c r="A502" s="15"/>
      <c r="B502" s="17" t="s">
        <v>130</v>
      </c>
      <c r="C502" s="15">
        <v>150</v>
      </c>
      <c r="D502" s="18">
        <v>4.2</v>
      </c>
      <c r="E502" s="18">
        <v>3.75</v>
      </c>
      <c r="F502" s="18">
        <v>7.05</v>
      </c>
      <c r="G502" s="18">
        <v>95</v>
      </c>
      <c r="H502" s="31">
        <v>181.5</v>
      </c>
      <c r="I502" s="31">
        <v>22.5</v>
      </c>
      <c r="J502" s="31">
        <v>0.15</v>
      </c>
      <c r="K502" s="31">
        <v>0.45</v>
      </c>
    </row>
    <row r="503" spans="1:11" ht="13.35" customHeight="1" x14ac:dyDescent="0.25">
      <c r="A503" s="15"/>
      <c r="B503" s="17" t="s">
        <v>178</v>
      </c>
      <c r="C503" s="23">
        <v>30</v>
      </c>
      <c r="D503" s="24">
        <v>2.31</v>
      </c>
      <c r="E503" s="24">
        <v>0.9</v>
      </c>
      <c r="F503" s="24">
        <v>14.94</v>
      </c>
      <c r="G503" s="24">
        <v>50</v>
      </c>
      <c r="H503" s="30">
        <v>6.6</v>
      </c>
      <c r="I503" s="30">
        <v>9.9</v>
      </c>
      <c r="J503" s="30">
        <v>0.6</v>
      </c>
      <c r="K503" s="30">
        <v>0</v>
      </c>
    </row>
    <row r="504" spans="1:11" ht="13.35" customHeight="1" x14ac:dyDescent="0.25">
      <c r="A504" s="81" t="s">
        <v>29</v>
      </c>
      <c r="B504" s="81"/>
      <c r="C504" s="81"/>
      <c r="D504" s="18">
        <f>SUM(D502:D503)</f>
        <v>6.51</v>
      </c>
      <c r="E504" s="18">
        <f t="shared" ref="E504:K504" si="76">SUM(E502:E503)</f>
        <v>4.6500000000000004</v>
      </c>
      <c r="F504" s="18">
        <f t="shared" si="76"/>
        <v>21.99</v>
      </c>
      <c r="G504" s="18">
        <f t="shared" si="76"/>
        <v>145</v>
      </c>
      <c r="H504" s="18">
        <f t="shared" si="76"/>
        <v>188.1</v>
      </c>
      <c r="I504" s="18">
        <f t="shared" si="76"/>
        <v>32.4</v>
      </c>
      <c r="J504" s="18">
        <f t="shared" si="76"/>
        <v>0.75</v>
      </c>
      <c r="K504" s="18">
        <f t="shared" si="76"/>
        <v>0.45</v>
      </c>
    </row>
    <row r="505" spans="1:11" ht="13.35" customHeight="1" x14ac:dyDescent="0.25">
      <c r="A505" s="15"/>
      <c r="B505" s="17"/>
      <c r="C505" s="15"/>
      <c r="D505" s="6"/>
      <c r="E505" s="6"/>
      <c r="F505" s="6"/>
      <c r="G505" s="6"/>
    </row>
    <row r="506" spans="1:11" ht="13.35" customHeight="1" x14ac:dyDescent="0.25">
      <c r="A506" s="81" t="s">
        <v>30</v>
      </c>
      <c r="B506" s="81"/>
      <c r="C506" s="81"/>
      <c r="D506" s="69">
        <f>D478+D483+D492+D500+D504</f>
        <v>96.550533666333664</v>
      </c>
      <c r="E506" s="69">
        <f t="shared" ref="E506:K506" si="77">E478+E483+E492+E500+E504</f>
        <v>56.74215824175824</v>
      </c>
      <c r="F506" s="69">
        <f t="shared" si="77"/>
        <v>312.00189755244753</v>
      </c>
      <c r="G506" s="69">
        <f t="shared" si="77"/>
        <v>2358.52</v>
      </c>
      <c r="H506" s="69">
        <f t="shared" si="77"/>
        <v>914.97963716283709</v>
      </c>
      <c r="I506" s="69">
        <f t="shared" si="77"/>
        <v>435.33007552447555</v>
      </c>
      <c r="J506" s="69">
        <f t="shared" si="77"/>
        <v>24.075982717282717</v>
      </c>
      <c r="K506" s="69">
        <f t="shared" si="77"/>
        <v>70.114081918081922</v>
      </c>
    </row>
    <row r="507" spans="1:11" ht="13.35" customHeight="1" x14ac:dyDescent="0.3">
      <c r="A507" s="82" t="s">
        <v>0</v>
      </c>
      <c r="B507" s="82" t="s">
        <v>1</v>
      </c>
      <c r="C507" s="82" t="s">
        <v>2</v>
      </c>
      <c r="D507" s="82" t="s">
        <v>3</v>
      </c>
      <c r="E507" s="82"/>
      <c r="F507" s="82"/>
      <c r="G507" s="83" t="s">
        <v>4</v>
      </c>
      <c r="H507" s="75" t="s">
        <v>108</v>
      </c>
      <c r="I507" s="76"/>
      <c r="J507" s="76"/>
      <c r="K507" s="77"/>
    </row>
    <row r="508" spans="1:11" ht="13.35" customHeight="1" x14ac:dyDescent="0.3">
      <c r="A508" s="82"/>
      <c r="B508" s="82"/>
      <c r="C508" s="82"/>
      <c r="D508" s="12" t="s">
        <v>5</v>
      </c>
      <c r="E508" s="12" t="s">
        <v>6</v>
      </c>
      <c r="F508" s="12" t="s">
        <v>7</v>
      </c>
      <c r="G508" s="83"/>
      <c r="H508" s="29" t="s">
        <v>109</v>
      </c>
      <c r="I508" s="29" t="s">
        <v>110</v>
      </c>
      <c r="J508" s="29" t="s">
        <v>111</v>
      </c>
      <c r="K508" s="29" t="s">
        <v>112</v>
      </c>
    </row>
    <row r="509" spans="1:11" ht="13.35" customHeight="1" x14ac:dyDescent="0.25">
      <c r="A509" s="78" t="s">
        <v>74</v>
      </c>
      <c r="B509" s="79"/>
      <c r="C509" s="79"/>
      <c r="D509" s="79"/>
      <c r="E509" s="79"/>
      <c r="F509" s="79"/>
      <c r="G509" s="79"/>
      <c r="H509" s="79"/>
      <c r="I509" s="79"/>
      <c r="J509" s="79"/>
      <c r="K509" s="80"/>
    </row>
    <row r="510" spans="1:11" ht="13.35" customHeight="1" x14ac:dyDescent="0.25">
      <c r="A510" s="15"/>
      <c r="B510" s="16" t="s">
        <v>9</v>
      </c>
      <c r="C510" s="15"/>
      <c r="D510" s="17"/>
      <c r="E510" s="17"/>
      <c r="F510" s="17"/>
      <c r="G510" s="17"/>
    </row>
    <row r="511" spans="1:11" ht="12" customHeight="1" x14ac:dyDescent="0.25">
      <c r="A511" s="43">
        <v>214</v>
      </c>
      <c r="B511" s="44" t="s">
        <v>148</v>
      </c>
      <c r="C511" s="15">
        <v>40</v>
      </c>
      <c r="D511" s="18">
        <v>3.3969230769230765</v>
      </c>
      <c r="E511" s="18">
        <v>6.2830769230769237</v>
      </c>
      <c r="F511" s="18">
        <v>1.2369230769230768</v>
      </c>
      <c r="G511" s="18">
        <v>67</v>
      </c>
      <c r="H511" s="21">
        <v>25.415384615384614</v>
      </c>
      <c r="I511" s="21">
        <v>6.953846153846154</v>
      </c>
      <c r="J511" s="21">
        <v>0.69538461538461527</v>
      </c>
      <c r="K511" s="21">
        <v>0.25846153846153846</v>
      </c>
    </row>
    <row r="512" spans="1:11" ht="12.4" customHeight="1" x14ac:dyDescent="0.25">
      <c r="A512" s="15">
        <v>173</v>
      </c>
      <c r="B512" s="17" t="s">
        <v>64</v>
      </c>
      <c r="C512" s="15">
        <v>200</v>
      </c>
      <c r="D512" s="18">
        <v>23.441958041958042</v>
      </c>
      <c r="E512" s="18">
        <v>4.9384615384615387</v>
      </c>
      <c r="F512" s="18">
        <v>1.9916083916083915</v>
      </c>
      <c r="G512" s="18">
        <v>197</v>
      </c>
      <c r="H512" s="30">
        <v>175.48251748251749</v>
      </c>
      <c r="I512" s="30">
        <v>83.916083916083892</v>
      </c>
      <c r="J512" s="30">
        <v>1.6223776223776225</v>
      </c>
      <c r="K512" s="30">
        <v>2.3216783216783217</v>
      </c>
    </row>
    <row r="513" spans="1:11" ht="12.4" customHeight="1" x14ac:dyDescent="0.25">
      <c r="A513" s="15">
        <v>14</v>
      </c>
      <c r="B513" s="17" t="s">
        <v>32</v>
      </c>
      <c r="C513" s="15">
        <v>20</v>
      </c>
      <c r="D513" s="18">
        <v>0.08</v>
      </c>
      <c r="E513" s="18">
        <v>7.25</v>
      </c>
      <c r="F513" s="18">
        <v>0.13</v>
      </c>
      <c r="G513" s="18">
        <v>96</v>
      </c>
      <c r="H513" s="31">
        <v>0.24</v>
      </c>
      <c r="I513" s="31">
        <v>0</v>
      </c>
      <c r="J513" s="31">
        <v>2E-3</v>
      </c>
      <c r="K513" s="31">
        <v>0</v>
      </c>
    </row>
    <row r="514" spans="1:11" ht="12.4" customHeight="1" x14ac:dyDescent="0.25">
      <c r="A514" s="15">
        <v>382</v>
      </c>
      <c r="B514" s="17" t="s">
        <v>11</v>
      </c>
      <c r="C514" s="15">
        <v>200</v>
      </c>
      <c r="D514" s="18">
        <v>4.08</v>
      </c>
      <c r="E514" s="18">
        <v>3.54</v>
      </c>
      <c r="F514" s="18">
        <v>17.579999999999998</v>
      </c>
      <c r="G514" s="18">
        <v>118.6</v>
      </c>
      <c r="H514" s="31">
        <v>152.22</v>
      </c>
      <c r="I514" s="31">
        <v>21.4</v>
      </c>
      <c r="J514" s="31">
        <v>0.48</v>
      </c>
      <c r="K514" s="31">
        <v>1.58</v>
      </c>
    </row>
    <row r="515" spans="1:11" ht="12.4" customHeight="1" x14ac:dyDescent="0.25">
      <c r="A515" s="15"/>
      <c r="B515" s="17" t="s">
        <v>178</v>
      </c>
      <c r="C515" s="15">
        <v>40</v>
      </c>
      <c r="D515" s="18">
        <v>3.08</v>
      </c>
      <c r="E515" s="18">
        <v>1.2</v>
      </c>
      <c r="F515" s="18">
        <v>19.920000000000002</v>
      </c>
      <c r="G515" s="18">
        <v>104.8</v>
      </c>
      <c r="H515" s="31">
        <v>8.8000000000000007</v>
      </c>
      <c r="I515" s="31">
        <v>13.2</v>
      </c>
      <c r="J515" s="31">
        <v>0.8</v>
      </c>
      <c r="K515" s="31">
        <v>0</v>
      </c>
    </row>
    <row r="516" spans="1:11" ht="12.4" customHeight="1" x14ac:dyDescent="0.25">
      <c r="A516" s="81" t="s">
        <v>224</v>
      </c>
      <c r="B516" s="81"/>
      <c r="C516" s="81"/>
      <c r="D516" s="18">
        <f t="shared" ref="D516:K516" si="78">SUM(D511:D515)</f>
        <v>34.078881118881114</v>
      </c>
      <c r="E516" s="18">
        <f t="shared" si="78"/>
        <v>23.21153846153846</v>
      </c>
      <c r="F516" s="18">
        <f t="shared" si="78"/>
        <v>40.858531468531467</v>
      </c>
      <c r="G516" s="18">
        <f t="shared" si="78"/>
        <v>583.4</v>
      </c>
      <c r="H516" s="21">
        <f t="shared" si="78"/>
        <v>362.15790209790214</v>
      </c>
      <c r="I516" s="21">
        <f t="shared" si="78"/>
        <v>125.46993006993004</v>
      </c>
      <c r="J516" s="21">
        <f t="shared" si="78"/>
        <v>3.5997622377622376</v>
      </c>
      <c r="K516" s="21">
        <f t="shared" si="78"/>
        <v>4.1601398601398607</v>
      </c>
    </row>
    <row r="517" spans="1:11" ht="12.4" customHeight="1" x14ac:dyDescent="0.25">
      <c r="A517" s="15"/>
      <c r="B517" s="16" t="s">
        <v>12</v>
      </c>
      <c r="C517" s="15"/>
      <c r="D517" s="20"/>
      <c r="E517" s="20"/>
      <c r="F517" s="20"/>
      <c r="G517" s="20"/>
    </row>
    <row r="518" spans="1:11" ht="12.4" customHeight="1" x14ac:dyDescent="0.25">
      <c r="A518" s="15"/>
      <c r="B518" s="17" t="s">
        <v>169</v>
      </c>
      <c r="C518" s="15" t="s">
        <v>168</v>
      </c>
      <c r="D518" s="18">
        <v>2.25</v>
      </c>
      <c r="E518" s="18">
        <v>3.54</v>
      </c>
      <c r="F518" s="18">
        <v>22.32</v>
      </c>
      <c r="G518" s="18">
        <v>75</v>
      </c>
      <c r="H518" s="31">
        <v>8.6999999999999993</v>
      </c>
      <c r="I518" s="31">
        <v>6</v>
      </c>
      <c r="J518" s="31">
        <v>0.63</v>
      </c>
      <c r="K518" s="31">
        <v>0</v>
      </c>
    </row>
    <row r="519" spans="1:11" ht="12.4" customHeight="1" x14ac:dyDescent="0.25">
      <c r="A519" s="15"/>
      <c r="B519" s="22" t="s">
        <v>100</v>
      </c>
      <c r="C519" s="23">
        <v>185</v>
      </c>
      <c r="D519" s="18">
        <v>0.8</v>
      </c>
      <c r="E519" s="18">
        <v>0.8</v>
      </c>
      <c r="F519" s="18">
        <v>19.600000000000001</v>
      </c>
      <c r="G519" s="18">
        <v>80</v>
      </c>
      <c r="H519" s="31">
        <v>38</v>
      </c>
      <c r="I519" s="31">
        <v>36</v>
      </c>
      <c r="J519" s="31">
        <v>4.4000000000000004</v>
      </c>
      <c r="K519" s="31">
        <v>26</v>
      </c>
    </row>
    <row r="520" spans="1:11" ht="12.4" customHeight="1" x14ac:dyDescent="0.25">
      <c r="A520" s="15">
        <v>357</v>
      </c>
      <c r="B520" s="17" t="s">
        <v>14</v>
      </c>
      <c r="C520" s="15">
        <v>200</v>
      </c>
      <c r="D520" s="23">
        <v>0</v>
      </c>
      <c r="E520" s="23">
        <v>0</v>
      </c>
      <c r="F520" s="23">
        <v>20</v>
      </c>
      <c r="G520" s="23">
        <v>80</v>
      </c>
      <c r="H520" s="31">
        <v>14</v>
      </c>
      <c r="I520" s="31">
        <v>8</v>
      </c>
      <c r="J520" s="31">
        <v>0.6</v>
      </c>
      <c r="K520" s="31">
        <v>4</v>
      </c>
    </row>
    <row r="521" spans="1:11" ht="12.4" customHeight="1" x14ac:dyDescent="0.25">
      <c r="A521" s="81" t="s">
        <v>15</v>
      </c>
      <c r="B521" s="81"/>
      <c r="C521" s="81"/>
      <c r="D521" s="18">
        <f t="shared" ref="D521:K521" si="79">SUM(D518:D520)</f>
        <v>3.05</v>
      </c>
      <c r="E521" s="18">
        <f t="shared" si="79"/>
        <v>4.34</v>
      </c>
      <c r="F521" s="18">
        <f t="shared" si="79"/>
        <v>61.92</v>
      </c>
      <c r="G521" s="18">
        <f t="shared" si="79"/>
        <v>235</v>
      </c>
      <c r="H521" s="31">
        <f t="shared" si="79"/>
        <v>60.7</v>
      </c>
      <c r="I521" s="31">
        <f t="shared" si="79"/>
        <v>50</v>
      </c>
      <c r="J521" s="31">
        <f t="shared" si="79"/>
        <v>5.63</v>
      </c>
      <c r="K521" s="31">
        <f t="shared" si="79"/>
        <v>30</v>
      </c>
    </row>
    <row r="522" spans="1:11" ht="12.4" customHeight="1" x14ac:dyDescent="0.25">
      <c r="A522" s="15"/>
      <c r="B522" s="16" t="s">
        <v>16</v>
      </c>
      <c r="C522" s="15"/>
      <c r="D522" s="20"/>
      <c r="E522" s="20"/>
      <c r="F522" s="20"/>
      <c r="G522" s="20"/>
    </row>
    <row r="523" spans="1:11" ht="12.4" customHeight="1" x14ac:dyDescent="0.25">
      <c r="A523" s="15">
        <v>67</v>
      </c>
      <c r="B523" s="17" t="s">
        <v>173</v>
      </c>
      <c r="C523" s="15">
        <v>60</v>
      </c>
      <c r="D523" s="18">
        <v>0.8418000000000001</v>
      </c>
      <c r="E523" s="18">
        <v>6.024</v>
      </c>
      <c r="F523" s="18">
        <v>4.3739999999999997</v>
      </c>
      <c r="G523" s="18">
        <v>98</v>
      </c>
      <c r="H523" s="30">
        <v>18.741</v>
      </c>
      <c r="I523" s="30">
        <v>11.7174</v>
      </c>
      <c r="J523" s="30">
        <v>0.49680000000000002</v>
      </c>
      <c r="K523" s="30">
        <v>5.7791999999999994</v>
      </c>
    </row>
    <row r="524" spans="1:11" ht="12.4" customHeight="1" x14ac:dyDescent="0.25">
      <c r="A524" s="15">
        <v>108</v>
      </c>
      <c r="B524" s="17" t="s">
        <v>35</v>
      </c>
      <c r="C524" s="15">
        <v>200</v>
      </c>
      <c r="D524" s="18">
        <v>2.8460000000000001</v>
      </c>
      <c r="E524" s="18">
        <v>3.6739999999999999</v>
      </c>
      <c r="F524" s="18">
        <v>15.034000000000001</v>
      </c>
      <c r="G524" s="18">
        <v>115.4</v>
      </c>
      <c r="H524" s="21">
        <v>26.72</v>
      </c>
      <c r="I524" s="21">
        <v>20.28</v>
      </c>
      <c r="J524" s="21">
        <v>0.94</v>
      </c>
      <c r="K524" s="30">
        <v>4.5999999999999996</v>
      </c>
    </row>
    <row r="525" spans="1:11" ht="12.4" customHeight="1" x14ac:dyDescent="0.25">
      <c r="A525" s="15">
        <v>171</v>
      </c>
      <c r="B525" s="17" t="s">
        <v>52</v>
      </c>
      <c r="C525" s="15">
        <v>150</v>
      </c>
      <c r="D525" s="15">
        <v>4.32</v>
      </c>
      <c r="E525" s="15">
        <v>0.61199999999999999</v>
      </c>
      <c r="F525" s="15">
        <v>0.41399999999999998</v>
      </c>
      <c r="G525" s="15">
        <v>153</v>
      </c>
      <c r="H525" s="31">
        <v>19.170000000000002</v>
      </c>
      <c r="I525" s="31">
        <v>31.374000000000002</v>
      </c>
      <c r="J525" s="31">
        <v>0.66366000000000003</v>
      </c>
      <c r="K525" s="31">
        <v>0</v>
      </c>
    </row>
    <row r="526" spans="1:11" ht="12.4" customHeight="1" x14ac:dyDescent="0.25">
      <c r="A526" s="15">
        <v>234</v>
      </c>
      <c r="B526" s="17" t="s">
        <v>56</v>
      </c>
      <c r="C526" s="15">
        <v>90</v>
      </c>
      <c r="D526" s="18">
        <v>9.0399999999999991</v>
      </c>
      <c r="E526" s="18">
        <v>3.68</v>
      </c>
      <c r="F526" s="18">
        <v>11.2</v>
      </c>
      <c r="G526" s="18">
        <v>114.4</v>
      </c>
      <c r="H526" s="31">
        <v>44.608000000000004</v>
      </c>
      <c r="I526" s="31">
        <v>19.071999999999999</v>
      </c>
      <c r="J526" s="31">
        <v>0.51200000000000001</v>
      </c>
      <c r="K526" s="31">
        <v>0.16800000000000001</v>
      </c>
    </row>
    <row r="527" spans="1:11" ht="12.4" customHeight="1" x14ac:dyDescent="0.25">
      <c r="A527" s="15">
        <v>349</v>
      </c>
      <c r="B527" s="17" t="s">
        <v>36</v>
      </c>
      <c r="C527" s="15">
        <v>200</v>
      </c>
      <c r="D527" s="18">
        <v>0.66200000000000003</v>
      </c>
      <c r="E527" s="18">
        <v>0.09</v>
      </c>
      <c r="F527" s="18">
        <v>32.020000000000003</v>
      </c>
      <c r="G527" s="18">
        <v>132.80000000000001</v>
      </c>
      <c r="H527" s="31">
        <v>32.479999999999997</v>
      </c>
      <c r="I527" s="31">
        <v>17.46</v>
      </c>
      <c r="J527" s="31">
        <v>0.69799999999999995</v>
      </c>
      <c r="K527" s="31">
        <v>0.72599999999999998</v>
      </c>
    </row>
    <row r="528" spans="1:11" ht="12.4" customHeight="1" x14ac:dyDescent="0.25">
      <c r="A528" s="15"/>
      <c r="B528" s="17" t="s">
        <v>179</v>
      </c>
      <c r="C528" s="15">
        <v>0.06</v>
      </c>
      <c r="D528" s="18"/>
      <c r="E528" s="18"/>
      <c r="F528" s="18"/>
      <c r="G528" s="18"/>
      <c r="H528" s="31"/>
      <c r="I528" s="31"/>
      <c r="J528" s="31"/>
      <c r="K528" s="31"/>
    </row>
    <row r="529" spans="1:11" ht="12.4" customHeight="1" x14ac:dyDescent="0.25">
      <c r="A529" s="15"/>
      <c r="B529" s="17" t="s">
        <v>20</v>
      </c>
      <c r="C529" s="15">
        <v>40</v>
      </c>
      <c r="D529" s="18">
        <v>1.96</v>
      </c>
      <c r="E529" s="18">
        <v>0.4</v>
      </c>
      <c r="F529" s="18">
        <v>18.399999999999999</v>
      </c>
      <c r="G529" s="18">
        <v>88</v>
      </c>
      <c r="H529" s="30">
        <v>7.2</v>
      </c>
      <c r="I529" s="30">
        <v>8</v>
      </c>
      <c r="J529" s="30">
        <v>1.1599999999999999</v>
      </c>
      <c r="K529" s="30">
        <v>0</v>
      </c>
    </row>
    <row r="530" spans="1:11" ht="12.4" customHeight="1" x14ac:dyDescent="0.25">
      <c r="A530" s="15"/>
      <c r="B530" s="17" t="s">
        <v>21</v>
      </c>
      <c r="C530" s="15">
        <v>40</v>
      </c>
      <c r="D530" s="18">
        <v>3.16</v>
      </c>
      <c r="E530" s="18">
        <v>0.4</v>
      </c>
      <c r="F530" s="18">
        <v>19.239999999999998</v>
      </c>
      <c r="G530" s="18">
        <v>95.6</v>
      </c>
      <c r="H530" s="30">
        <v>9.1999999999999993</v>
      </c>
      <c r="I530" s="30">
        <v>13.2</v>
      </c>
      <c r="J530" s="30">
        <v>0.8</v>
      </c>
      <c r="K530" s="30">
        <v>0</v>
      </c>
    </row>
    <row r="531" spans="1:11" ht="12.4" customHeight="1" x14ac:dyDescent="0.25">
      <c r="A531" s="81" t="s">
        <v>22</v>
      </c>
      <c r="B531" s="81"/>
      <c r="C531" s="81"/>
      <c r="D531" s="18">
        <f t="shared" ref="D531:K531" si="80">SUM(D523:D530)</f>
        <v>22.829799999999999</v>
      </c>
      <c r="E531" s="18">
        <f t="shared" si="80"/>
        <v>14.88</v>
      </c>
      <c r="F531" s="18">
        <f t="shared" si="80"/>
        <v>100.682</v>
      </c>
      <c r="G531" s="18">
        <f t="shared" si="80"/>
        <v>797.19999999999993</v>
      </c>
      <c r="H531" s="31">
        <f t="shared" si="80"/>
        <v>158.11899999999997</v>
      </c>
      <c r="I531" s="21">
        <f t="shared" si="80"/>
        <v>121.10340000000001</v>
      </c>
      <c r="J531" s="21">
        <f t="shared" si="80"/>
        <v>5.2704599999999999</v>
      </c>
      <c r="K531" s="21">
        <f t="shared" si="80"/>
        <v>11.273199999999999</v>
      </c>
    </row>
    <row r="532" spans="1:11" ht="12.4" customHeight="1" x14ac:dyDescent="0.25">
      <c r="A532" s="15"/>
      <c r="B532" s="16" t="s">
        <v>23</v>
      </c>
      <c r="C532" s="15"/>
      <c r="D532" s="20"/>
      <c r="E532" s="20"/>
      <c r="F532" s="20"/>
      <c r="G532" s="20"/>
    </row>
    <row r="533" spans="1:11" ht="12.4" customHeight="1" x14ac:dyDescent="0.25">
      <c r="A533" s="15"/>
      <c r="B533" s="17" t="s">
        <v>175</v>
      </c>
      <c r="C533" s="15">
        <v>60</v>
      </c>
      <c r="D533" s="18">
        <v>1.02</v>
      </c>
      <c r="E533" s="18">
        <v>5.4</v>
      </c>
      <c r="F533" s="18">
        <v>5.4</v>
      </c>
      <c r="G533" s="18">
        <v>65</v>
      </c>
      <c r="H533" s="31">
        <v>189</v>
      </c>
      <c r="I533" s="31">
        <v>24.6</v>
      </c>
      <c r="J533" s="31">
        <v>0.42</v>
      </c>
      <c r="K533" s="31">
        <v>4.2</v>
      </c>
    </row>
    <row r="534" spans="1:11" ht="12.4" customHeight="1" x14ac:dyDescent="0.25">
      <c r="A534" s="15">
        <v>285</v>
      </c>
      <c r="B534" s="17" t="s">
        <v>47</v>
      </c>
      <c r="C534" s="15" t="s">
        <v>195</v>
      </c>
      <c r="D534" s="18">
        <v>18.5</v>
      </c>
      <c r="E534" s="18">
        <v>18.3</v>
      </c>
      <c r="F534" s="18">
        <v>29</v>
      </c>
      <c r="G534" s="18">
        <v>353</v>
      </c>
      <c r="H534" s="31">
        <v>19.04</v>
      </c>
      <c r="I534" s="31">
        <v>38.524000000000001</v>
      </c>
      <c r="J534" s="31">
        <v>2.3199999999999998</v>
      </c>
      <c r="K534" s="31">
        <v>0.1</v>
      </c>
    </row>
    <row r="535" spans="1:11" ht="12.4" customHeight="1" x14ac:dyDescent="0.25">
      <c r="A535" s="15">
        <v>376</v>
      </c>
      <c r="B535" s="17" t="s">
        <v>33</v>
      </c>
      <c r="C535" s="15">
        <v>200</v>
      </c>
      <c r="D535" s="15">
        <v>7.0000000000000007E-2</v>
      </c>
      <c r="E535" s="15">
        <v>0.02</v>
      </c>
      <c r="F535" s="15">
        <v>15</v>
      </c>
      <c r="G535" s="15">
        <v>60</v>
      </c>
      <c r="H535" s="31">
        <v>11.1</v>
      </c>
      <c r="I535" s="31">
        <v>1.4</v>
      </c>
      <c r="J535" s="31">
        <v>0.28000000000000003</v>
      </c>
      <c r="K535" s="31">
        <v>0.03</v>
      </c>
    </row>
    <row r="536" spans="1:11" ht="12.4" customHeight="1" x14ac:dyDescent="0.25">
      <c r="A536" s="15"/>
      <c r="B536" s="17" t="s">
        <v>20</v>
      </c>
      <c r="C536" s="15">
        <v>40</v>
      </c>
      <c r="D536" s="18">
        <v>1.96</v>
      </c>
      <c r="E536" s="18">
        <v>0.4</v>
      </c>
      <c r="F536" s="18">
        <v>18.399999999999999</v>
      </c>
      <c r="G536" s="18">
        <v>88</v>
      </c>
      <c r="H536" s="30">
        <v>7.2</v>
      </c>
      <c r="I536" s="30">
        <v>8</v>
      </c>
      <c r="J536" s="30">
        <v>1.1599999999999999</v>
      </c>
      <c r="K536" s="30">
        <v>0</v>
      </c>
    </row>
    <row r="537" spans="1:11" ht="12.4" customHeight="1" x14ac:dyDescent="0.25">
      <c r="A537" s="15"/>
      <c r="B537" s="17" t="s">
        <v>21</v>
      </c>
      <c r="C537" s="15">
        <v>40</v>
      </c>
      <c r="D537" s="18">
        <v>3.16</v>
      </c>
      <c r="E537" s="18">
        <v>0.4</v>
      </c>
      <c r="F537" s="18">
        <v>19.239999999999998</v>
      </c>
      <c r="G537" s="18">
        <v>95.6</v>
      </c>
      <c r="H537" s="30">
        <v>9.1999999999999993</v>
      </c>
      <c r="I537" s="30">
        <v>13.2</v>
      </c>
      <c r="J537" s="30">
        <v>0.8</v>
      </c>
      <c r="K537" s="30">
        <v>0</v>
      </c>
    </row>
    <row r="538" spans="1:11" ht="12.4" customHeight="1" x14ac:dyDescent="0.25">
      <c r="A538" s="81" t="s">
        <v>26</v>
      </c>
      <c r="B538" s="81"/>
      <c r="C538" s="81"/>
      <c r="D538" s="18">
        <f t="shared" ref="D538:K538" si="81">SUM(D533:D537)</f>
        <v>24.71</v>
      </c>
      <c r="E538" s="18">
        <f t="shared" si="81"/>
        <v>24.52</v>
      </c>
      <c r="F538" s="18">
        <f t="shared" si="81"/>
        <v>87.039999999999992</v>
      </c>
      <c r="G538" s="18">
        <f t="shared" si="81"/>
        <v>661.6</v>
      </c>
      <c r="H538" s="31">
        <f t="shared" si="81"/>
        <v>235.53999999999996</v>
      </c>
      <c r="I538" s="31">
        <f t="shared" si="81"/>
        <v>85.724000000000004</v>
      </c>
      <c r="J538" s="31">
        <f t="shared" si="81"/>
        <v>4.9799999999999995</v>
      </c>
      <c r="K538" s="31">
        <f t="shared" si="81"/>
        <v>4.33</v>
      </c>
    </row>
    <row r="539" spans="1:11" ht="12.4" customHeight="1" x14ac:dyDescent="0.25">
      <c r="A539" s="15"/>
      <c r="B539" s="16" t="s">
        <v>27</v>
      </c>
      <c r="C539" s="15"/>
      <c r="D539" s="18"/>
      <c r="E539" s="18"/>
      <c r="F539" s="18"/>
      <c r="G539" s="18"/>
    </row>
    <row r="540" spans="1:11" ht="12.4" customHeight="1" x14ac:dyDescent="0.25">
      <c r="A540" s="15">
        <v>386</v>
      </c>
      <c r="B540" s="17" t="s">
        <v>28</v>
      </c>
      <c r="C540" s="15">
        <v>200</v>
      </c>
      <c r="D540" s="18">
        <v>4.5</v>
      </c>
      <c r="E540" s="18">
        <v>3.45</v>
      </c>
      <c r="F540" s="18">
        <v>6.75</v>
      </c>
      <c r="G540" s="18">
        <v>108</v>
      </c>
      <c r="H540" s="30">
        <v>270</v>
      </c>
      <c r="I540" s="30">
        <v>21</v>
      </c>
      <c r="J540" s="30">
        <v>0</v>
      </c>
      <c r="K540" s="30">
        <v>1.65</v>
      </c>
    </row>
    <row r="541" spans="1:11" ht="12.4" customHeight="1" x14ac:dyDescent="0.25">
      <c r="A541" s="15"/>
      <c r="B541" s="17" t="s">
        <v>178</v>
      </c>
      <c r="C541" s="23">
        <v>30</v>
      </c>
      <c r="D541" s="24">
        <v>2.31</v>
      </c>
      <c r="E541" s="24">
        <v>0.9</v>
      </c>
      <c r="F541" s="24">
        <v>14.94</v>
      </c>
      <c r="G541" s="24">
        <v>78.599999999999994</v>
      </c>
      <c r="H541" s="30">
        <v>6.6</v>
      </c>
      <c r="I541" s="30">
        <v>9.9</v>
      </c>
      <c r="J541" s="30">
        <v>0.6</v>
      </c>
      <c r="K541" s="30">
        <v>0</v>
      </c>
    </row>
    <row r="542" spans="1:11" ht="12.4" customHeight="1" x14ac:dyDescent="0.25">
      <c r="A542" s="81" t="s">
        <v>29</v>
      </c>
      <c r="B542" s="81"/>
      <c r="C542" s="81"/>
      <c r="D542" s="18">
        <f t="shared" ref="D542:K542" si="82">SUM(D540:D541)</f>
        <v>6.8100000000000005</v>
      </c>
      <c r="E542" s="18">
        <f t="shared" si="82"/>
        <v>4.3500000000000005</v>
      </c>
      <c r="F542" s="18">
        <f t="shared" si="82"/>
        <v>21.689999999999998</v>
      </c>
      <c r="G542" s="18">
        <f t="shared" si="82"/>
        <v>186.6</v>
      </c>
      <c r="H542" s="31">
        <f t="shared" si="82"/>
        <v>276.60000000000002</v>
      </c>
      <c r="I542" s="31">
        <f t="shared" si="82"/>
        <v>30.9</v>
      </c>
      <c r="J542" s="31">
        <f t="shared" si="82"/>
        <v>0.6</v>
      </c>
      <c r="K542" s="31">
        <f t="shared" si="82"/>
        <v>1.65</v>
      </c>
    </row>
    <row r="543" spans="1:11" ht="12.4" customHeight="1" x14ac:dyDescent="0.25">
      <c r="A543" s="15"/>
      <c r="B543" s="17"/>
      <c r="C543" s="15"/>
      <c r="D543" s="6"/>
      <c r="E543" s="6"/>
      <c r="F543" s="6"/>
      <c r="G543" s="6"/>
    </row>
    <row r="544" spans="1:11" ht="12.4" customHeight="1" x14ac:dyDescent="0.25">
      <c r="A544" s="81" t="s">
        <v>30</v>
      </c>
      <c r="B544" s="81"/>
      <c r="C544" s="81"/>
      <c r="D544" s="69">
        <f>D516+D521+D531+D538+D542</f>
        <v>91.478681118881113</v>
      </c>
      <c r="E544" s="69">
        <f t="shared" ref="E544:J544" si="83">E516+E521+E531+E538+E542</f>
        <v>71.301538461538456</v>
      </c>
      <c r="F544" s="69">
        <f t="shared" si="83"/>
        <v>312.19053146853145</v>
      </c>
      <c r="G544" s="69">
        <f t="shared" si="83"/>
        <v>2463.7999999999997</v>
      </c>
      <c r="H544" s="69">
        <f t="shared" si="83"/>
        <v>1093.1169020979021</v>
      </c>
      <c r="I544" s="69">
        <f t="shared" si="83"/>
        <v>413.19733006993005</v>
      </c>
      <c r="J544" s="69">
        <f t="shared" si="83"/>
        <v>20.080222237762239</v>
      </c>
      <c r="K544" s="26">
        <f>K516+K521+K531+K538+K542</f>
        <v>51.413339860139864</v>
      </c>
    </row>
    <row r="545" spans="1:11" ht="12.4" customHeight="1" x14ac:dyDescent="0.25">
      <c r="A545" s="63"/>
      <c r="B545" s="63"/>
      <c r="C545" s="63"/>
      <c r="D545" s="26"/>
      <c r="E545" s="26"/>
      <c r="F545" s="26"/>
      <c r="G545" s="26"/>
      <c r="H545" s="26"/>
      <c r="I545" s="26"/>
      <c r="J545" s="26"/>
      <c r="K545" s="26"/>
    </row>
    <row r="546" spans="1:11" ht="12.4" customHeight="1" x14ac:dyDescent="0.25">
      <c r="A546" s="63"/>
      <c r="B546" s="63"/>
      <c r="C546" s="63"/>
      <c r="D546" s="26"/>
      <c r="E546" s="26"/>
      <c r="F546" s="26"/>
      <c r="G546" s="26"/>
      <c r="H546" s="26"/>
      <c r="I546" s="26"/>
      <c r="J546" s="26"/>
      <c r="K546" s="26"/>
    </row>
    <row r="547" spans="1:11" ht="12.4" customHeight="1" x14ac:dyDescent="0.25">
      <c r="A547" s="93" t="s">
        <v>75</v>
      </c>
      <c r="B547" s="93"/>
      <c r="C547" s="93"/>
      <c r="D547" s="93"/>
      <c r="E547" s="93"/>
      <c r="F547" s="93"/>
      <c r="G547" s="93"/>
      <c r="H547" s="93"/>
      <c r="I547" s="93"/>
      <c r="J547" s="93"/>
      <c r="K547" s="93"/>
    </row>
    <row r="548" spans="1:11" ht="12.4" customHeight="1" x14ac:dyDescent="0.25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</row>
    <row r="549" spans="1:11" ht="13.3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</row>
    <row r="550" spans="1:1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</row>
    <row r="551" spans="1:1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</row>
    <row r="552" spans="1:1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</row>
    <row r="553" spans="1:1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</row>
    <row r="554" spans="1:1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</row>
    <row r="555" spans="1:1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</row>
    <row r="556" spans="1:1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</row>
    <row r="557" spans="1:1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</row>
    <row r="558" spans="1:1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</row>
    <row r="559" spans="1:1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</row>
    <row r="560" spans="1:1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</row>
    <row r="561" spans="1:1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</row>
    <row r="562" spans="1:1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</row>
    <row r="563" spans="1:1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</row>
    <row r="564" spans="1:1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</row>
    <row r="565" spans="1:1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</row>
    <row r="566" spans="1:1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</row>
    <row r="567" spans="1:1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</row>
    <row r="568" spans="1:1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</row>
    <row r="569" spans="1:1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</row>
    <row r="570" spans="1:1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</row>
    <row r="571" spans="1:1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</row>
    <row r="572" spans="1:1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</row>
    <row r="573" spans="1:1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</row>
    <row r="574" spans="1:1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</row>
    <row r="575" spans="1:1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</row>
    <row r="576" spans="1:1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</row>
    <row r="577" spans="1:1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</row>
    <row r="578" spans="1:1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</row>
    <row r="579" spans="1:1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</row>
    <row r="580" spans="1:1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</row>
    <row r="581" spans="1:1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</row>
    <row r="582" spans="1:1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</row>
    <row r="583" spans="1:1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</row>
    <row r="584" spans="1:1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</row>
    <row r="585" spans="1:1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</row>
    <row r="586" spans="1:1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</row>
    <row r="587" spans="1:1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</row>
    <row r="588" spans="1:1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</row>
    <row r="589" spans="1:1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</row>
    <row r="590" spans="1:1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</row>
    <row r="591" spans="1:1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</row>
    <row r="592" spans="1:1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</row>
    <row r="593" spans="1:1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</row>
    <row r="594" spans="1:1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</row>
    <row r="595" spans="1:1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</row>
    <row r="596" spans="1:1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</row>
    <row r="597" spans="1:1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</row>
  </sheetData>
  <mergeCells count="185">
    <mergeCell ref="A6:L8"/>
    <mergeCell ref="A547:K548"/>
    <mergeCell ref="A509:K509"/>
    <mergeCell ref="H391:K391"/>
    <mergeCell ref="H430:K430"/>
    <mergeCell ref="H469:K469"/>
    <mergeCell ref="H507:K507"/>
    <mergeCell ref="A354:K354"/>
    <mergeCell ref="A393:K393"/>
    <mergeCell ref="A538:C538"/>
    <mergeCell ref="A542:C542"/>
    <mergeCell ref="A544:C544"/>
    <mergeCell ref="D469:F469"/>
    <mergeCell ref="G469:G470"/>
    <mergeCell ref="A478:C478"/>
    <mergeCell ref="A483:C483"/>
    <mergeCell ref="A492:C492"/>
    <mergeCell ref="A462:C462"/>
    <mergeCell ref="A466:C466"/>
    <mergeCell ref="D507:F507"/>
    <mergeCell ref="G507:G508"/>
    <mergeCell ref="A516:C516"/>
    <mergeCell ref="A521:C521"/>
    <mergeCell ref="A531:C531"/>
    <mergeCell ref="A500:C500"/>
    <mergeCell ref="A504:C504"/>
    <mergeCell ref="A506:C506"/>
    <mergeCell ref="A507:A508"/>
    <mergeCell ref="B507:B508"/>
    <mergeCell ref="C507:C508"/>
    <mergeCell ref="A423:C423"/>
    <mergeCell ref="A427:C427"/>
    <mergeCell ref="A429:C429"/>
    <mergeCell ref="A430:A431"/>
    <mergeCell ref="B430:B431"/>
    <mergeCell ref="C430:C431"/>
    <mergeCell ref="A468:C468"/>
    <mergeCell ref="A469:A470"/>
    <mergeCell ref="B469:B470"/>
    <mergeCell ref="C469:C470"/>
    <mergeCell ref="A439:C439"/>
    <mergeCell ref="A444:C444"/>
    <mergeCell ref="A454:C454"/>
    <mergeCell ref="A471:K471"/>
    <mergeCell ref="A432:K432"/>
    <mergeCell ref="D391:F391"/>
    <mergeCell ref="G391:G392"/>
    <mergeCell ref="A400:C400"/>
    <mergeCell ref="A405:C405"/>
    <mergeCell ref="A415:C415"/>
    <mergeCell ref="G430:G431"/>
    <mergeCell ref="A339:C339"/>
    <mergeCell ref="A317:K317"/>
    <mergeCell ref="H315:K315"/>
    <mergeCell ref="H352:K352"/>
    <mergeCell ref="A384:C384"/>
    <mergeCell ref="A388:C388"/>
    <mergeCell ref="A390:C390"/>
    <mergeCell ref="A391:A392"/>
    <mergeCell ref="B391:B392"/>
    <mergeCell ref="C391:C392"/>
    <mergeCell ref="A361:C361"/>
    <mergeCell ref="A366:C366"/>
    <mergeCell ref="A376:C376"/>
    <mergeCell ref="D430:F430"/>
    <mergeCell ref="A309:C309"/>
    <mergeCell ref="A313:C313"/>
    <mergeCell ref="A314:C314"/>
    <mergeCell ref="A315:A316"/>
    <mergeCell ref="B315:B316"/>
    <mergeCell ref="C315:C316"/>
    <mergeCell ref="D352:F352"/>
    <mergeCell ref="G352:G353"/>
    <mergeCell ref="D276:F276"/>
    <mergeCell ref="G276:G277"/>
    <mergeCell ref="A286:C286"/>
    <mergeCell ref="A291:C291"/>
    <mergeCell ref="A301:C301"/>
    <mergeCell ref="A278:K278"/>
    <mergeCell ref="A346:C346"/>
    <mergeCell ref="A350:C350"/>
    <mergeCell ref="A351:C351"/>
    <mergeCell ref="A352:A353"/>
    <mergeCell ref="B352:B353"/>
    <mergeCell ref="C352:C353"/>
    <mergeCell ref="D315:F315"/>
    <mergeCell ref="G315:G316"/>
    <mergeCell ref="A324:C324"/>
    <mergeCell ref="A329:C329"/>
    <mergeCell ref="A275:C275"/>
    <mergeCell ref="A276:A277"/>
    <mergeCell ref="B276:B277"/>
    <mergeCell ref="C276:C277"/>
    <mergeCell ref="D238:F238"/>
    <mergeCell ref="G238:G239"/>
    <mergeCell ref="A247:C247"/>
    <mergeCell ref="A252:C252"/>
    <mergeCell ref="A262:C262"/>
    <mergeCell ref="D199:F199"/>
    <mergeCell ref="G199:G200"/>
    <mergeCell ref="A208:C208"/>
    <mergeCell ref="A213:C213"/>
    <mergeCell ref="A223:C223"/>
    <mergeCell ref="B199:B200"/>
    <mergeCell ref="C199:C200"/>
    <mergeCell ref="A270:C270"/>
    <mergeCell ref="A274:C274"/>
    <mergeCell ref="A170:C170"/>
    <mergeCell ref="A175:C175"/>
    <mergeCell ref="A184:C184"/>
    <mergeCell ref="A232:C232"/>
    <mergeCell ref="A236:C236"/>
    <mergeCell ref="A237:C237"/>
    <mergeCell ref="A238:A239"/>
    <mergeCell ref="B238:B239"/>
    <mergeCell ref="C238:C239"/>
    <mergeCell ref="A122:C122"/>
    <mergeCell ref="A123:C123"/>
    <mergeCell ref="A124:A125"/>
    <mergeCell ref="B124:B125"/>
    <mergeCell ref="C124:C125"/>
    <mergeCell ref="D86:F86"/>
    <mergeCell ref="G86:G87"/>
    <mergeCell ref="A95:C95"/>
    <mergeCell ref="A100:C100"/>
    <mergeCell ref="A110:C110"/>
    <mergeCell ref="D124:F124"/>
    <mergeCell ref="G124:G125"/>
    <mergeCell ref="A84:C84"/>
    <mergeCell ref="A85:C85"/>
    <mergeCell ref="A86:A87"/>
    <mergeCell ref="B86:B87"/>
    <mergeCell ref="C86:C87"/>
    <mergeCell ref="D48:F48"/>
    <mergeCell ref="A62:C62"/>
    <mergeCell ref="A72:C72"/>
    <mergeCell ref="A118:C118"/>
    <mergeCell ref="G161:G162"/>
    <mergeCell ref="H10:K10"/>
    <mergeCell ref="A12:K12"/>
    <mergeCell ref="H48:K48"/>
    <mergeCell ref="H86:K86"/>
    <mergeCell ref="A88:K88"/>
    <mergeCell ref="A50:K50"/>
    <mergeCell ref="D10:F10"/>
    <mergeCell ref="G10:G11"/>
    <mergeCell ref="G48:G49"/>
    <mergeCell ref="A57:C57"/>
    <mergeCell ref="A19:C19"/>
    <mergeCell ref="A24:C24"/>
    <mergeCell ref="A34:C34"/>
    <mergeCell ref="A42:C42"/>
    <mergeCell ref="A48:A49"/>
    <mergeCell ref="B48:B49"/>
    <mergeCell ref="C48:C49"/>
    <mergeCell ref="A10:A11"/>
    <mergeCell ref="B10:B11"/>
    <mergeCell ref="C10:C11"/>
    <mergeCell ref="A80:C80"/>
    <mergeCell ref="A46:C46"/>
    <mergeCell ref="A47:C47"/>
    <mergeCell ref="C5:K5"/>
    <mergeCell ref="H124:K124"/>
    <mergeCell ref="H161:K161"/>
    <mergeCell ref="H199:K199"/>
    <mergeCell ref="H238:K238"/>
    <mergeCell ref="H276:K276"/>
    <mergeCell ref="A126:K126"/>
    <mergeCell ref="A163:K163"/>
    <mergeCell ref="A201:K201"/>
    <mergeCell ref="A240:K240"/>
    <mergeCell ref="A155:C155"/>
    <mergeCell ref="A159:C159"/>
    <mergeCell ref="A160:C160"/>
    <mergeCell ref="A161:A162"/>
    <mergeCell ref="B161:B162"/>
    <mergeCell ref="C161:C162"/>
    <mergeCell ref="A133:C133"/>
    <mergeCell ref="A138:C138"/>
    <mergeCell ref="A147:C147"/>
    <mergeCell ref="A192:C192"/>
    <mergeCell ref="A196:C196"/>
    <mergeCell ref="A198:C198"/>
    <mergeCell ref="A199:A200"/>
    <mergeCell ref="D161:F16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40" workbookViewId="0">
      <selection activeCell="I46" sqref="I46"/>
    </sheetView>
  </sheetViews>
  <sheetFormatPr defaultColWidth="9.140625" defaultRowHeight="15.75" x14ac:dyDescent="0.3"/>
  <cols>
    <col min="1" max="1" width="19.28515625" style="7" customWidth="1"/>
    <col min="2" max="2" width="17.5703125" style="7" customWidth="1"/>
    <col min="3" max="3" width="17.7109375" style="7" customWidth="1"/>
    <col min="4" max="4" width="18.28515625" style="7" customWidth="1"/>
    <col min="5" max="5" width="19.28515625" style="7" customWidth="1"/>
    <col min="6" max="16384" width="9.140625" style="7"/>
  </cols>
  <sheetData>
    <row r="1" spans="1:5" x14ac:dyDescent="0.3">
      <c r="A1" s="94" t="s">
        <v>128</v>
      </c>
      <c r="B1" s="94"/>
      <c r="C1" s="94"/>
      <c r="D1" s="94"/>
      <c r="E1" s="94"/>
    </row>
    <row r="2" spans="1:5" x14ac:dyDescent="0.3">
      <c r="A2" s="94"/>
      <c r="B2" s="94"/>
      <c r="C2" s="94"/>
      <c r="D2" s="94"/>
      <c r="E2" s="94"/>
    </row>
    <row r="3" spans="1:5" x14ac:dyDescent="0.3">
      <c r="A3" s="94"/>
      <c r="B3" s="94"/>
      <c r="C3" s="94"/>
      <c r="D3" s="94"/>
      <c r="E3" s="94"/>
    </row>
    <row r="4" spans="1:5" ht="68.25" customHeight="1" x14ac:dyDescent="0.3">
      <c r="A4" s="95"/>
      <c r="B4" s="95"/>
      <c r="C4" s="95"/>
      <c r="D4" s="95"/>
      <c r="E4" s="95"/>
    </row>
    <row r="5" spans="1:5" ht="94.5" x14ac:dyDescent="0.3">
      <c r="A5" s="2"/>
      <c r="B5" s="2" t="s">
        <v>123</v>
      </c>
      <c r="C5" s="2" t="s">
        <v>124</v>
      </c>
      <c r="D5" s="2" t="s">
        <v>125</v>
      </c>
      <c r="E5" s="2"/>
    </row>
    <row r="6" spans="1:5" x14ac:dyDescent="0.3">
      <c r="A6" s="9" t="s">
        <v>77</v>
      </c>
      <c r="B6" s="2">
        <v>77</v>
      </c>
      <c r="C6" s="2">
        <v>78.2</v>
      </c>
      <c r="D6" s="4">
        <f>C6*100/B6</f>
        <v>101.55844155844156</v>
      </c>
      <c r="E6" s="2"/>
    </row>
    <row r="7" spans="1:5" x14ac:dyDescent="0.3">
      <c r="A7" s="9" t="s">
        <v>78</v>
      </c>
      <c r="B7" s="2">
        <v>79</v>
      </c>
      <c r="C7" s="4">
        <v>81.16</v>
      </c>
      <c r="D7" s="4">
        <f t="shared" ref="D7:D9" si="0">C7*100/B7</f>
        <v>102.73417721518987</v>
      </c>
      <c r="E7" s="2"/>
    </row>
    <row r="8" spans="1:5" x14ac:dyDescent="0.3">
      <c r="A8" s="9" t="s">
        <v>79</v>
      </c>
      <c r="B8" s="2">
        <v>335</v>
      </c>
      <c r="C8" s="2">
        <v>352.58</v>
      </c>
      <c r="D8" s="4">
        <f t="shared" si="0"/>
        <v>105.24776119402985</v>
      </c>
      <c r="E8" s="2"/>
    </row>
    <row r="9" spans="1:5" ht="47.25" x14ac:dyDescent="0.3">
      <c r="A9" s="9" t="s">
        <v>76</v>
      </c>
      <c r="B9" s="2">
        <v>2350</v>
      </c>
      <c r="C9" s="2">
        <v>2439.52</v>
      </c>
      <c r="D9" s="4">
        <f t="shared" si="0"/>
        <v>103.80936170212766</v>
      </c>
      <c r="E9" s="2"/>
    </row>
    <row r="10" spans="1:5" x14ac:dyDescent="0.3">
      <c r="A10" s="1"/>
      <c r="B10" s="1"/>
      <c r="C10" s="1"/>
      <c r="D10" s="1"/>
      <c r="E10" s="1"/>
    </row>
    <row r="11" spans="1:5" ht="47.25" x14ac:dyDescent="0.3">
      <c r="A11" s="2"/>
      <c r="B11" s="2" t="s">
        <v>77</v>
      </c>
      <c r="C11" s="2" t="s">
        <v>78</v>
      </c>
      <c r="D11" s="2" t="s">
        <v>79</v>
      </c>
      <c r="E11" s="2" t="s">
        <v>76</v>
      </c>
    </row>
    <row r="12" spans="1:5" x14ac:dyDescent="0.3">
      <c r="A12" s="9" t="s">
        <v>80</v>
      </c>
      <c r="B12" s="4">
        <v>81.311000000000007</v>
      </c>
      <c r="C12" s="4">
        <v>70.914999999999992</v>
      </c>
      <c r="D12" s="4">
        <v>342.214</v>
      </c>
      <c r="E12" s="4">
        <v>2424.1579999999999</v>
      </c>
    </row>
    <row r="13" spans="1:5" x14ac:dyDescent="0.3">
      <c r="A13" s="58" t="s">
        <v>81</v>
      </c>
      <c r="B13" s="59">
        <v>78.64</v>
      </c>
      <c r="C13" s="59">
        <v>95.48</v>
      </c>
      <c r="D13" s="59">
        <v>332.45</v>
      </c>
      <c r="E13" s="59">
        <v>2391.826</v>
      </c>
    </row>
    <row r="14" spans="1:5" x14ac:dyDescent="0.3">
      <c r="A14" s="9" t="s">
        <v>82</v>
      </c>
      <c r="B14" s="4">
        <v>78.085600000000014</v>
      </c>
      <c r="C14" s="4">
        <v>71.934600000000003</v>
      </c>
      <c r="D14" s="4">
        <v>348.40660000000003</v>
      </c>
      <c r="E14" s="4">
        <v>2418.85</v>
      </c>
    </row>
    <row r="15" spans="1:5" x14ac:dyDescent="0.3">
      <c r="A15" s="58" t="s">
        <v>83</v>
      </c>
      <c r="B15" s="59">
        <v>77.629000000000005</v>
      </c>
      <c r="C15" s="59">
        <v>81.843999999999994</v>
      </c>
      <c r="D15" s="59">
        <v>375.85</v>
      </c>
      <c r="E15" s="59">
        <v>2474.58</v>
      </c>
    </row>
    <row r="16" spans="1:5" x14ac:dyDescent="0.3">
      <c r="A16" s="9" t="s">
        <v>84</v>
      </c>
      <c r="B16" s="4">
        <v>83.308800000000005</v>
      </c>
      <c r="C16" s="4">
        <v>101.806</v>
      </c>
      <c r="D16" s="4">
        <v>320.22599999999994</v>
      </c>
      <c r="E16" s="55">
        <v>2402.31</v>
      </c>
    </row>
    <row r="17" spans="1:5" x14ac:dyDescent="0.3">
      <c r="A17" s="58" t="s">
        <v>85</v>
      </c>
      <c r="B17" s="59">
        <v>76.88</v>
      </c>
      <c r="C17" s="59">
        <v>90.84</v>
      </c>
      <c r="D17" s="59">
        <v>364.95024999999998</v>
      </c>
      <c r="E17" s="59">
        <v>2455.0650000000001</v>
      </c>
    </row>
    <row r="18" spans="1:5" x14ac:dyDescent="0.3">
      <c r="A18" s="60" t="s">
        <v>86</v>
      </c>
      <c r="B18" s="59">
        <v>77.013816083916097</v>
      </c>
      <c r="C18" s="59">
        <v>79.032923076923097</v>
      </c>
      <c r="D18" s="59">
        <v>346.00451678321701</v>
      </c>
      <c r="E18" s="59">
        <v>2400.9663076923098</v>
      </c>
    </row>
    <row r="19" spans="1:5" x14ac:dyDescent="0.3">
      <c r="A19" s="58" t="s">
        <v>87</v>
      </c>
      <c r="B19" s="59">
        <v>82.383679999999998</v>
      </c>
      <c r="C19" s="59">
        <v>83.339240000000004</v>
      </c>
      <c r="D19" s="59">
        <v>357.83684</v>
      </c>
      <c r="E19" s="59">
        <v>2414.21</v>
      </c>
    </row>
    <row r="20" spans="1:5" x14ac:dyDescent="0.3">
      <c r="A20" s="58" t="s">
        <v>88</v>
      </c>
      <c r="B20" s="59">
        <v>77.415561118881101</v>
      </c>
      <c r="C20" s="59">
        <v>77.933778461538495</v>
      </c>
      <c r="D20" s="59">
        <v>349.41137146853202</v>
      </c>
      <c r="E20" s="59">
        <v>2479.2198461538501</v>
      </c>
    </row>
    <row r="21" spans="1:5" x14ac:dyDescent="0.3">
      <c r="A21" s="9" t="s">
        <v>89</v>
      </c>
      <c r="B21" s="11">
        <v>78.489983216783216</v>
      </c>
      <c r="C21" s="11">
        <v>79.939584615384604</v>
      </c>
      <c r="D21" s="11">
        <v>395.21884335664339</v>
      </c>
      <c r="E21" s="11">
        <v>2604.4924615384612</v>
      </c>
    </row>
    <row r="22" spans="1:5" x14ac:dyDescent="0.3">
      <c r="A22" s="58" t="s">
        <v>90</v>
      </c>
      <c r="B22" s="61">
        <v>74.615399999999994</v>
      </c>
      <c r="C22" s="61">
        <v>75.474599999999995</v>
      </c>
      <c r="D22" s="61">
        <v>381.95960000000002</v>
      </c>
      <c r="E22" s="61">
        <v>2512.6799999999998</v>
      </c>
    </row>
    <row r="23" spans="1:5" x14ac:dyDescent="0.3">
      <c r="A23" s="9" t="s">
        <v>91</v>
      </c>
      <c r="B23" s="11">
        <v>76.967362237762202</v>
      </c>
      <c r="C23" s="11">
        <v>75.529215384615398</v>
      </c>
      <c r="D23" s="11">
        <v>350.49004755244755</v>
      </c>
      <c r="E23" s="11">
        <v>2409.3735384615384</v>
      </c>
    </row>
    <row r="24" spans="1:5" x14ac:dyDescent="0.3">
      <c r="A24" s="58" t="s">
        <v>92</v>
      </c>
      <c r="B24" s="61">
        <v>76.297571428571004</v>
      </c>
      <c r="C24" s="61">
        <v>71.992142857142795</v>
      </c>
      <c r="D24" s="61">
        <v>342.22665000000001</v>
      </c>
      <c r="E24" s="61">
        <v>2333.7249999999999</v>
      </c>
    </row>
    <row r="25" spans="1:5" x14ac:dyDescent="0.3">
      <c r="A25" s="10" t="s">
        <v>93</v>
      </c>
      <c r="B25" s="11">
        <v>75.694558041958004</v>
      </c>
      <c r="C25" s="11">
        <v>80.163861538461504</v>
      </c>
      <c r="D25" s="11">
        <v>328.84520839160837</v>
      </c>
      <c r="E25" s="11">
        <v>2431.8621538461539</v>
      </c>
    </row>
    <row r="26" spans="1:5" ht="31.5" x14ac:dyDescent="0.3">
      <c r="A26" s="8" t="s">
        <v>94</v>
      </c>
      <c r="B26" s="11">
        <f>(B12+B13+B14+B15+B16+B17+B18+B19+B20+B21+B22+B23+B24+B25)/14</f>
        <v>78.195166580562272</v>
      </c>
      <c r="C26" s="11">
        <f t="shared" ref="C26:E26" si="1">(C12+C13+C14+C15+C16+C17+C18+C19+C20+C21+C22+C23+C24+C25)/14</f>
        <v>81.158924709576141</v>
      </c>
      <c r="D26" s="11">
        <f t="shared" si="1"/>
        <v>352.57785196803195</v>
      </c>
      <c r="E26" s="11">
        <f t="shared" si="1"/>
        <v>2439.522736263737</v>
      </c>
    </row>
    <row r="35" spans="1:5" x14ac:dyDescent="0.3">
      <c r="A35" s="94" t="s">
        <v>127</v>
      </c>
      <c r="B35" s="94"/>
      <c r="C35" s="94"/>
      <c r="D35" s="94"/>
      <c r="E35" s="94"/>
    </row>
    <row r="36" spans="1:5" x14ac:dyDescent="0.3">
      <c r="A36" s="94"/>
      <c r="B36" s="94"/>
      <c r="C36" s="94"/>
      <c r="D36" s="94"/>
      <c r="E36" s="94"/>
    </row>
    <row r="37" spans="1:5" x14ac:dyDescent="0.3">
      <c r="A37" s="94"/>
      <c r="B37" s="94"/>
      <c r="C37" s="94"/>
      <c r="D37" s="94"/>
      <c r="E37" s="94"/>
    </row>
    <row r="38" spans="1:5" ht="73.5" customHeight="1" x14ac:dyDescent="0.3">
      <c r="A38" s="95"/>
      <c r="B38" s="95"/>
      <c r="C38" s="95"/>
      <c r="D38" s="95"/>
      <c r="E38" s="95"/>
    </row>
    <row r="39" spans="1:5" ht="94.5" x14ac:dyDescent="0.3">
      <c r="A39" s="2"/>
      <c r="B39" s="2" t="s">
        <v>123</v>
      </c>
      <c r="C39" s="2" t="s">
        <v>124</v>
      </c>
      <c r="D39" s="2" t="s">
        <v>125</v>
      </c>
      <c r="E39" s="2"/>
    </row>
    <row r="40" spans="1:5" x14ac:dyDescent="0.3">
      <c r="A40" s="9" t="s">
        <v>77</v>
      </c>
      <c r="B40" s="2">
        <v>77</v>
      </c>
      <c r="C40" s="2">
        <v>81.11</v>
      </c>
      <c r="D40" s="4">
        <f>C40*100/B40</f>
        <v>105.33766233766234</v>
      </c>
      <c r="E40" s="2"/>
    </row>
    <row r="41" spans="1:5" x14ac:dyDescent="0.3">
      <c r="A41" s="9" t="s">
        <v>78</v>
      </c>
      <c r="B41" s="2">
        <v>79</v>
      </c>
      <c r="C41" s="4">
        <v>79.569999999999993</v>
      </c>
      <c r="D41" s="4">
        <f t="shared" ref="D41:D43" si="2">C41*100/B41</f>
        <v>100.72151898734177</v>
      </c>
      <c r="E41" s="2"/>
    </row>
    <row r="42" spans="1:5" x14ac:dyDescent="0.3">
      <c r="A42" s="9" t="s">
        <v>79</v>
      </c>
      <c r="B42" s="2">
        <v>335</v>
      </c>
      <c r="C42" s="2">
        <v>348.85</v>
      </c>
      <c r="D42" s="4">
        <f t="shared" si="2"/>
        <v>104.13432835820896</v>
      </c>
      <c r="E42" s="2"/>
    </row>
    <row r="43" spans="1:5" ht="47.25" x14ac:dyDescent="0.3">
      <c r="A43" s="9" t="s">
        <v>76</v>
      </c>
      <c r="B43" s="2">
        <v>2350</v>
      </c>
      <c r="C43" s="2">
        <v>2448.2600000000002</v>
      </c>
      <c r="D43" s="4">
        <f t="shared" si="2"/>
        <v>104.18127659574469</v>
      </c>
      <c r="E43" s="2"/>
    </row>
    <row r="44" spans="1:5" x14ac:dyDescent="0.3">
      <c r="A44" s="1"/>
      <c r="B44" s="1"/>
      <c r="C44" s="1"/>
      <c r="D44" s="1"/>
      <c r="E44" s="1"/>
    </row>
    <row r="45" spans="1:5" ht="47.25" x14ac:dyDescent="0.3">
      <c r="A45" s="2"/>
      <c r="B45" s="2" t="s">
        <v>77</v>
      </c>
      <c r="C45" s="2" t="s">
        <v>78</v>
      </c>
      <c r="D45" s="2" t="s">
        <v>79</v>
      </c>
      <c r="E45" s="2" t="s">
        <v>76</v>
      </c>
    </row>
    <row r="46" spans="1:5" x14ac:dyDescent="0.3">
      <c r="A46" s="9" t="s">
        <v>80</v>
      </c>
      <c r="B46" s="3">
        <v>74.701800000000006</v>
      </c>
      <c r="C46" s="3">
        <v>87.374200000000002</v>
      </c>
      <c r="D46" s="3">
        <v>355.52199999999999</v>
      </c>
      <c r="E46" s="3">
        <v>2421.5320000000002</v>
      </c>
    </row>
    <row r="47" spans="1:5" x14ac:dyDescent="0.3">
      <c r="A47" s="9" t="s">
        <v>81</v>
      </c>
      <c r="B47" s="3">
        <v>79.81568</v>
      </c>
      <c r="C47" s="3">
        <v>99.910039999999995</v>
      </c>
      <c r="D47" s="3">
        <v>331.58384000000001</v>
      </c>
      <c r="E47" s="3">
        <v>2347.4160000000002</v>
      </c>
    </row>
    <row r="48" spans="1:5" x14ac:dyDescent="0.3">
      <c r="A48" s="9" t="s">
        <v>82</v>
      </c>
      <c r="B48" s="3">
        <v>78.168800000000005</v>
      </c>
      <c r="C48" s="3">
        <v>58.318999999999996</v>
      </c>
      <c r="D48" s="3">
        <v>355.76900000000001</v>
      </c>
      <c r="E48" s="3">
        <v>2347.1559999999999</v>
      </c>
    </row>
    <row r="49" spans="1:5" x14ac:dyDescent="0.3">
      <c r="A49" s="58" t="s">
        <v>83</v>
      </c>
      <c r="B49" s="62">
        <v>79.687799999999996</v>
      </c>
      <c r="C49" s="62">
        <v>79.155000000000001</v>
      </c>
      <c r="D49" s="62">
        <v>359.22359999999998</v>
      </c>
      <c r="E49" s="62">
        <v>2391.2359999999999</v>
      </c>
    </row>
    <row r="50" spans="1:5" x14ac:dyDescent="0.3">
      <c r="A50" s="9" t="s">
        <v>84</v>
      </c>
      <c r="B50" s="3">
        <v>79.45458321678322</v>
      </c>
      <c r="C50" s="3">
        <v>90.929584615384613</v>
      </c>
      <c r="D50" s="3">
        <v>323.33364335664334</v>
      </c>
      <c r="E50" s="56">
        <v>2472.1564615384614</v>
      </c>
    </row>
    <row r="51" spans="1:5" x14ac:dyDescent="0.3">
      <c r="A51" s="58" t="s">
        <v>85</v>
      </c>
      <c r="B51" s="62">
        <v>79.414199999999994</v>
      </c>
      <c r="C51" s="62">
        <v>75.010999999999996</v>
      </c>
      <c r="D51" s="62">
        <v>368.98200000000003</v>
      </c>
      <c r="E51" s="62">
        <v>2700.0259999999998</v>
      </c>
    </row>
    <row r="52" spans="1:5" x14ac:dyDescent="0.3">
      <c r="A52" s="10" t="s">
        <v>86</v>
      </c>
      <c r="B52" s="3">
        <v>95.248816083916097</v>
      </c>
      <c r="C52" s="3">
        <v>80.847923076923095</v>
      </c>
      <c r="D52" s="3">
        <v>333.04651678321682</v>
      </c>
      <c r="E52" s="3">
        <v>2325.9683076923079</v>
      </c>
    </row>
    <row r="53" spans="1:5" x14ac:dyDescent="0.3">
      <c r="A53" s="9" t="s">
        <v>87</v>
      </c>
      <c r="B53" s="3">
        <v>92.866680000000002</v>
      </c>
      <c r="C53" s="3">
        <v>80.104039999999998</v>
      </c>
      <c r="D53" s="3">
        <v>358.83684</v>
      </c>
      <c r="E53" s="3">
        <v>2629.7539999999999</v>
      </c>
    </row>
    <row r="54" spans="1:5" x14ac:dyDescent="0.3">
      <c r="A54" s="9" t="s">
        <v>88</v>
      </c>
      <c r="B54" s="3">
        <v>79.750294505494509</v>
      </c>
      <c r="C54" s="3">
        <v>80.177419780219779</v>
      </c>
      <c r="D54" s="3">
        <v>359.11157307692304</v>
      </c>
      <c r="E54" s="3">
        <v>2456.1046923076901</v>
      </c>
    </row>
    <row r="55" spans="1:5" x14ac:dyDescent="0.3">
      <c r="A55" s="9" t="s">
        <v>89</v>
      </c>
      <c r="B55" s="57">
        <v>80.697800000000001</v>
      </c>
      <c r="C55" s="57">
        <v>97.094999999999999</v>
      </c>
      <c r="D55" s="57">
        <v>341.041</v>
      </c>
      <c r="E55" s="57">
        <v>2328.5120000000002</v>
      </c>
    </row>
    <row r="56" spans="1:5" x14ac:dyDescent="0.3">
      <c r="A56" s="9" t="s">
        <v>90</v>
      </c>
      <c r="B56" s="57">
        <v>79.863699999999994</v>
      </c>
      <c r="C56" s="57">
        <v>68.451799999999992</v>
      </c>
      <c r="D56" s="57">
        <v>364.5598</v>
      </c>
      <c r="E56" s="57">
        <v>2476.8585000000003</v>
      </c>
    </row>
    <row r="57" spans="1:5" x14ac:dyDescent="0.3">
      <c r="A57" s="9" t="s">
        <v>91</v>
      </c>
      <c r="B57" s="57">
        <v>76.8536</v>
      </c>
      <c r="C57" s="57">
        <v>74.0642</v>
      </c>
      <c r="D57" s="57">
        <v>349.72359999999998</v>
      </c>
      <c r="E57" s="57">
        <v>2435.91</v>
      </c>
    </row>
    <row r="58" spans="1:5" x14ac:dyDescent="0.3">
      <c r="A58" s="9" t="s">
        <v>92</v>
      </c>
      <c r="B58" s="57">
        <v>77.576771428571405</v>
      </c>
      <c r="C58" s="57">
        <v>71.169542857142901</v>
      </c>
      <c r="D58" s="57">
        <v>370.96345000000002</v>
      </c>
      <c r="E58" s="57">
        <v>2497.625</v>
      </c>
    </row>
    <row r="59" spans="1:5" x14ac:dyDescent="0.3">
      <c r="A59" s="10" t="s">
        <v>93</v>
      </c>
      <c r="B59" s="57">
        <v>81.478681118881099</v>
      </c>
      <c r="C59" s="57">
        <v>71.301538461538456</v>
      </c>
      <c r="D59" s="57">
        <v>312.19053146853145</v>
      </c>
      <c r="E59" s="57">
        <v>2445.3658461538462</v>
      </c>
    </row>
    <row r="60" spans="1:5" ht="31.5" x14ac:dyDescent="0.3">
      <c r="A60" s="8" t="s">
        <v>94</v>
      </c>
      <c r="B60" s="11">
        <f>(B46+B47+B48+B49+B50+B51+B52+B53+B54+B55+B56+B57+B58+B59)/14</f>
        <v>81.112800453831866</v>
      </c>
      <c r="C60" s="11">
        <f t="shared" ref="C60" si="3">(C46+C47+C48+C49+C50+C51+C52+C53+C54+C55+C56+C57+C58+C59)/14</f>
        <v>79.565020627943483</v>
      </c>
      <c r="D60" s="11">
        <f t="shared" ref="D60" si="4">(D46+D47+D48+D49+D50+D51+D52+D53+D54+D55+D56+D57+D58+D59)/14</f>
        <v>348.84909962037966</v>
      </c>
      <c r="E60" s="11">
        <f t="shared" ref="E60" si="5">(E46+E47+E48+E49+E50+E51+E52+E53+E54+E55+E56+E57+E58+E59)/14</f>
        <v>2448.258629120879</v>
      </c>
    </row>
  </sheetData>
  <mergeCells count="2">
    <mergeCell ref="A1:E4"/>
    <mergeCell ref="A35:E38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="112" zoomScaleNormal="112" workbookViewId="0">
      <selection activeCell="L3" sqref="L3:O16"/>
    </sheetView>
  </sheetViews>
  <sheetFormatPr defaultColWidth="9.140625" defaultRowHeight="15" x14ac:dyDescent="0.25"/>
  <cols>
    <col min="1" max="1" width="9.28515625" style="46" bestFit="1" customWidth="1"/>
    <col min="2" max="2" width="11.85546875" style="46" customWidth="1"/>
    <col min="3" max="3" width="10.5703125" style="46" customWidth="1"/>
    <col min="4" max="4" width="11.28515625" style="46" customWidth="1"/>
    <col min="5" max="5" width="11.5703125" style="46" customWidth="1"/>
    <col min="6" max="6" width="11" style="46" customWidth="1"/>
    <col min="7" max="7" width="11.7109375" style="46" bestFit="1" customWidth="1"/>
    <col min="8" max="8" width="10.7109375" style="46" bestFit="1" customWidth="1"/>
    <col min="9" max="9" width="11.5703125" style="46" bestFit="1" customWidth="1"/>
    <col min="10" max="10" width="9.140625" style="46"/>
    <col min="11" max="11" width="9.28515625" style="46" bestFit="1" customWidth="1"/>
    <col min="12" max="14" width="11.5703125" style="46" bestFit="1" customWidth="1"/>
    <col min="15" max="16" width="12.85546875" style="46" bestFit="1" customWidth="1"/>
    <col min="17" max="17" width="11.5703125" style="46" bestFit="1" customWidth="1"/>
    <col min="18" max="18" width="10.28515625" style="46" bestFit="1" customWidth="1"/>
    <col min="19" max="19" width="11.5703125" style="46" bestFit="1" customWidth="1"/>
    <col min="20" max="16384" width="9.140625" style="46"/>
  </cols>
  <sheetData>
    <row r="1" spans="1:19" x14ac:dyDescent="0.25">
      <c r="A1" s="96" t="s">
        <v>117</v>
      </c>
      <c r="B1" s="96"/>
      <c r="C1" s="96"/>
      <c r="D1" s="96"/>
      <c r="E1" s="96"/>
      <c r="F1" s="96"/>
      <c r="G1" s="96"/>
      <c r="H1" s="96"/>
      <c r="I1" s="96"/>
      <c r="J1" s="45"/>
      <c r="K1" s="97" t="s">
        <v>122</v>
      </c>
      <c r="L1" s="97"/>
      <c r="M1" s="97"/>
      <c r="N1" s="97"/>
      <c r="O1" s="97"/>
      <c r="P1" s="97"/>
      <c r="Q1" s="97"/>
      <c r="R1" s="97"/>
      <c r="S1" s="97"/>
    </row>
    <row r="2" spans="1:19" x14ac:dyDescent="0.25">
      <c r="A2" s="47"/>
      <c r="B2" s="47" t="s">
        <v>118</v>
      </c>
      <c r="C2" s="47" t="s">
        <v>119</v>
      </c>
      <c r="D2" s="47" t="s">
        <v>120</v>
      </c>
      <c r="E2" s="47" t="s">
        <v>121</v>
      </c>
      <c r="F2" s="47" t="s">
        <v>109</v>
      </c>
      <c r="G2" s="47" t="s">
        <v>110</v>
      </c>
      <c r="H2" s="47" t="s">
        <v>111</v>
      </c>
      <c r="I2" s="47" t="s">
        <v>112</v>
      </c>
      <c r="J2" s="48"/>
      <c r="K2" s="47"/>
      <c r="L2" s="47" t="s">
        <v>118</v>
      </c>
      <c r="M2" s="47" t="s">
        <v>119</v>
      </c>
      <c r="N2" s="47" t="s">
        <v>120</v>
      </c>
      <c r="O2" s="47" t="s">
        <v>121</v>
      </c>
      <c r="P2" s="47" t="s">
        <v>109</v>
      </c>
      <c r="Q2" s="47" t="s">
        <v>110</v>
      </c>
      <c r="R2" s="47" t="s">
        <v>111</v>
      </c>
      <c r="S2" s="47" t="s">
        <v>112</v>
      </c>
    </row>
    <row r="3" spans="1:19" x14ac:dyDescent="0.25">
      <c r="A3" s="42">
        <v>1</v>
      </c>
      <c r="B3" s="47">
        <v>110.95</v>
      </c>
      <c r="C3" s="47">
        <v>96.295999999999978</v>
      </c>
      <c r="D3" s="49">
        <v>446.13550000000004</v>
      </c>
      <c r="E3" s="49">
        <v>3221.4855000000002</v>
      </c>
      <c r="F3" s="52">
        <v>1114.0157316</v>
      </c>
      <c r="G3" s="49">
        <v>430.2702764</v>
      </c>
      <c r="H3" s="49">
        <v>27.338925880000001</v>
      </c>
      <c r="I3" s="49">
        <v>122.615584</v>
      </c>
      <c r="K3" s="42">
        <v>1</v>
      </c>
      <c r="L3" s="49">
        <v>94.089939999999984</v>
      </c>
      <c r="M3" s="49">
        <v>101.53162</v>
      </c>
      <c r="N3" s="49">
        <v>423.15492</v>
      </c>
      <c r="O3" s="49">
        <v>3117.7310000000002</v>
      </c>
      <c r="P3" s="49">
        <v>1079.1098316</v>
      </c>
      <c r="Q3" s="49">
        <v>421.81657640000003</v>
      </c>
      <c r="R3" s="49">
        <v>28.359865880000001</v>
      </c>
      <c r="S3" s="49">
        <v>87.626283999999998</v>
      </c>
    </row>
    <row r="4" spans="1:19" x14ac:dyDescent="0.25">
      <c r="A4" s="42">
        <v>2</v>
      </c>
      <c r="B4" s="49">
        <v>144.45493510489513</v>
      </c>
      <c r="C4" s="49">
        <v>99.929573846153843</v>
      </c>
      <c r="D4" s="49">
        <v>530.64774097902102</v>
      </c>
      <c r="E4" s="49">
        <v>3906.6333846153843</v>
      </c>
      <c r="F4" s="52">
        <v>1330.4868937062936</v>
      </c>
      <c r="G4" s="49">
        <v>811.9130097902098</v>
      </c>
      <c r="H4" s="49">
        <v>36.084384055944049</v>
      </c>
      <c r="I4" s="49">
        <v>67.020795804195799</v>
      </c>
      <c r="K4" s="42">
        <v>2</v>
      </c>
      <c r="L4" s="49">
        <v>82.48454000000001</v>
      </c>
      <c r="M4" s="49">
        <v>98.391120000000015</v>
      </c>
      <c r="N4" s="49">
        <v>488.17392000000001</v>
      </c>
      <c r="O4" s="49">
        <v>3251.672</v>
      </c>
      <c r="P4" s="49">
        <v>1313.6441174825177</v>
      </c>
      <c r="Q4" s="49">
        <v>661.80788391608394</v>
      </c>
      <c r="R4" s="49">
        <v>29.973417622377621</v>
      </c>
      <c r="S4" s="49">
        <v>64.308878321678321</v>
      </c>
    </row>
    <row r="5" spans="1:19" x14ac:dyDescent="0.25">
      <c r="A5" s="42">
        <v>3</v>
      </c>
      <c r="B5" s="49">
        <v>110.81184</v>
      </c>
      <c r="C5" s="49">
        <v>104.90232</v>
      </c>
      <c r="D5" s="49">
        <v>441.15071999999998</v>
      </c>
      <c r="E5" s="49">
        <v>3226.5330000000004</v>
      </c>
      <c r="F5" s="52">
        <v>1062.4871174825175</v>
      </c>
      <c r="G5" s="49">
        <v>557.82448391608386</v>
      </c>
      <c r="H5" s="49">
        <v>27.379017622377624</v>
      </c>
      <c r="I5" s="49">
        <v>63.840878321678318</v>
      </c>
      <c r="K5" s="42">
        <v>3</v>
      </c>
      <c r="L5" s="49">
        <v>102.5479</v>
      </c>
      <c r="M5" s="49">
        <v>70.92049999999999</v>
      </c>
      <c r="N5" s="49">
        <v>473.46999999999997</v>
      </c>
      <c r="O5" s="49">
        <v>3024.2275</v>
      </c>
      <c r="P5" s="49">
        <v>1194.6544999999999</v>
      </c>
      <c r="Q5" s="49">
        <v>428.01119999999997</v>
      </c>
      <c r="R5" s="49">
        <v>28.901100000000003</v>
      </c>
      <c r="S5" s="49">
        <v>82.0852</v>
      </c>
    </row>
    <row r="6" spans="1:19" x14ac:dyDescent="0.25">
      <c r="A6" s="42">
        <v>4</v>
      </c>
      <c r="B6" s="49">
        <v>96.828999999999994</v>
      </c>
      <c r="C6" s="49">
        <v>43.127500000000005</v>
      </c>
      <c r="D6" s="49">
        <v>488.09749999999997</v>
      </c>
      <c r="E6" s="49">
        <v>2876.2625000000003</v>
      </c>
      <c r="F6" s="52">
        <v>961.52149999999995</v>
      </c>
      <c r="G6" s="49">
        <v>490.50849999999997</v>
      </c>
      <c r="H6" s="49">
        <v>34.996699999999997</v>
      </c>
      <c r="I6" s="49">
        <v>86.056100000000001</v>
      </c>
      <c r="K6" s="42">
        <v>4</v>
      </c>
      <c r="L6" s="49">
        <v>107.20244</v>
      </c>
      <c r="M6" s="49">
        <v>90.094120000000004</v>
      </c>
      <c r="N6" s="49">
        <v>420.79492000000005</v>
      </c>
      <c r="O6" s="49">
        <v>3078.0879999999997</v>
      </c>
      <c r="P6" s="49">
        <v>1741.5441174825175</v>
      </c>
      <c r="Q6" s="49">
        <v>593.88288391608398</v>
      </c>
      <c r="R6" s="49">
        <v>31.251817622377622</v>
      </c>
      <c r="S6" s="49">
        <v>84.780878321678316</v>
      </c>
    </row>
    <row r="7" spans="1:19" x14ac:dyDescent="0.25">
      <c r="A7" s="42">
        <v>5</v>
      </c>
      <c r="B7" s="47">
        <v>97.570000000000007</v>
      </c>
      <c r="C7" s="47">
        <v>92.754000000000005</v>
      </c>
      <c r="D7" s="47">
        <v>417.58600000000001</v>
      </c>
      <c r="E7" s="47">
        <v>3016.26</v>
      </c>
      <c r="F7" s="52">
        <v>1817.3189999999997</v>
      </c>
      <c r="G7" s="47">
        <v>505.13299999999998</v>
      </c>
      <c r="H7" s="47">
        <v>22.020700000000001</v>
      </c>
      <c r="I7" s="47">
        <v>83.046000000000006</v>
      </c>
      <c r="K7" s="42">
        <v>5</v>
      </c>
      <c r="L7" s="49">
        <v>85.098379020979024</v>
      </c>
      <c r="M7" s="49">
        <v>87.504330769230762</v>
      </c>
      <c r="N7" s="49">
        <v>434.52780419580421</v>
      </c>
      <c r="O7" s="49">
        <v>2916.237076923077</v>
      </c>
      <c r="P7" s="49">
        <v>892.84145874125875</v>
      </c>
      <c r="Q7" s="49">
        <v>436.78504195804192</v>
      </c>
      <c r="R7" s="49">
        <v>23.73808881118881</v>
      </c>
      <c r="S7" s="49">
        <v>141.89283916083917</v>
      </c>
    </row>
    <row r="8" spans="1:19" x14ac:dyDescent="0.25">
      <c r="A8" s="42">
        <v>6</v>
      </c>
      <c r="B8" s="49">
        <v>109.11613333333335</v>
      </c>
      <c r="C8" s="49">
        <v>76.377300000000005</v>
      </c>
      <c r="D8" s="49">
        <v>545.07176666666669</v>
      </c>
      <c r="E8" s="49">
        <v>3546.8616666666667</v>
      </c>
      <c r="F8" s="52">
        <v>1768.3258666666666</v>
      </c>
      <c r="G8" s="49">
        <v>461.34776666666664</v>
      </c>
      <c r="H8" s="49">
        <v>26.530233333333335</v>
      </c>
      <c r="I8" s="49">
        <v>149.04560000000001</v>
      </c>
      <c r="K8" s="42">
        <v>6</v>
      </c>
      <c r="L8" s="49">
        <v>95.6554</v>
      </c>
      <c r="M8" s="49">
        <v>74.393599999999992</v>
      </c>
      <c r="N8" s="49">
        <v>410.69599999999997</v>
      </c>
      <c r="O8" s="49">
        <v>2946.7999999999997</v>
      </c>
      <c r="P8" s="49">
        <v>1132.2392</v>
      </c>
      <c r="Q8" s="49">
        <v>445.08199999999999</v>
      </c>
      <c r="R8" s="49">
        <v>24.803600000000003</v>
      </c>
      <c r="S8" s="49">
        <v>152.86360000000002</v>
      </c>
    </row>
    <row r="9" spans="1:19" x14ac:dyDescent="0.25">
      <c r="A9" s="42">
        <v>7</v>
      </c>
      <c r="B9" s="49">
        <v>98.080439999999996</v>
      </c>
      <c r="C9" s="49">
        <v>107.09302000000001</v>
      </c>
      <c r="D9" s="49">
        <v>419.71772000000004</v>
      </c>
      <c r="E9" s="49">
        <v>3155.2580000000007</v>
      </c>
      <c r="F9" s="52">
        <v>1573.2518</v>
      </c>
      <c r="G9" s="49">
        <v>427.3288</v>
      </c>
      <c r="H9" s="49">
        <v>30.063739999999999</v>
      </c>
      <c r="I9" s="49">
        <v>161.61660000000001</v>
      </c>
      <c r="K9" s="42">
        <v>7</v>
      </c>
      <c r="L9" s="49">
        <v>96.602387552447539</v>
      </c>
      <c r="M9" s="49">
        <v>80.806596923076924</v>
      </c>
      <c r="N9" s="49">
        <v>432.18423048951047</v>
      </c>
      <c r="O9" s="49">
        <v>2920.5346923076922</v>
      </c>
      <c r="P9" s="49">
        <v>1062.8784468531469</v>
      </c>
      <c r="Q9" s="49">
        <v>423.61390489510495</v>
      </c>
      <c r="R9" s="49">
        <v>22.149712027972026</v>
      </c>
      <c r="S9" s="49">
        <v>110.6836979020979</v>
      </c>
    </row>
    <row r="10" spans="1:19" x14ac:dyDescent="0.25">
      <c r="A10" s="42">
        <v>8</v>
      </c>
      <c r="B10" s="49">
        <v>96.684899999999999</v>
      </c>
      <c r="C10" s="49">
        <v>79.6721</v>
      </c>
      <c r="D10" s="49">
        <v>470.19099999999997</v>
      </c>
      <c r="E10" s="49">
        <v>3103.8940000000002</v>
      </c>
      <c r="F10" s="52">
        <v>1058.4841999999999</v>
      </c>
      <c r="G10" s="49">
        <v>413.05599999999998</v>
      </c>
      <c r="H10" s="49">
        <v>32.294200000000004</v>
      </c>
      <c r="I10" s="49">
        <v>120.60360000000001</v>
      </c>
      <c r="K10" s="42">
        <v>8</v>
      </c>
      <c r="L10" s="49">
        <v>114.11609999999997</v>
      </c>
      <c r="M10" s="49">
        <v>91.048999999999992</v>
      </c>
      <c r="N10" s="49">
        <v>416.10699999999997</v>
      </c>
      <c r="O10" s="49">
        <v>3074.509</v>
      </c>
      <c r="P10" s="49">
        <v>1056.9639999999999</v>
      </c>
      <c r="Q10" s="49">
        <v>455.71199999999999</v>
      </c>
      <c r="R10" s="49">
        <v>30.731299999999997</v>
      </c>
      <c r="S10" s="49">
        <v>89.23060000000001</v>
      </c>
    </row>
    <row r="11" spans="1:19" x14ac:dyDescent="0.25">
      <c r="A11" s="42">
        <v>9</v>
      </c>
      <c r="B11" s="49">
        <v>111.29995804195804</v>
      </c>
      <c r="C11" s="49">
        <v>72.764461538461546</v>
      </c>
      <c r="D11" s="49">
        <v>411.57110839160839</v>
      </c>
      <c r="E11" s="49">
        <v>2887.836153846154</v>
      </c>
      <c r="F11" s="52">
        <v>1768.8460174825177</v>
      </c>
      <c r="G11" s="49">
        <v>563.75108391608399</v>
      </c>
      <c r="H11" s="49">
        <v>29.673377622377625</v>
      </c>
      <c r="I11" s="49">
        <v>84.20267832167832</v>
      </c>
      <c r="K11" s="42">
        <v>9</v>
      </c>
      <c r="L11" s="49">
        <v>102.91100000000002</v>
      </c>
      <c r="M11" s="49">
        <v>102.97500000000001</v>
      </c>
      <c r="N11" s="49">
        <v>454.40729999999996</v>
      </c>
      <c r="O11" s="49">
        <v>3532.82</v>
      </c>
      <c r="P11" s="49">
        <v>1089.7349999999999</v>
      </c>
      <c r="Q11" s="49">
        <v>444.65799999999996</v>
      </c>
      <c r="R11" s="49">
        <v>28.928900000000002</v>
      </c>
      <c r="S11" s="49">
        <v>80.671000000000006</v>
      </c>
    </row>
    <row r="12" spans="1:19" x14ac:dyDescent="0.25">
      <c r="A12" s="42">
        <v>10</v>
      </c>
      <c r="B12" s="49">
        <v>80.838499999999996</v>
      </c>
      <c r="C12" s="49">
        <v>64.814099999999996</v>
      </c>
      <c r="D12" s="49">
        <v>400.20359999999999</v>
      </c>
      <c r="E12" s="49">
        <v>2824.0580000000004</v>
      </c>
      <c r="F12" s="52">
        <v>947.53500000000008</v>
      </c>
      <c r="G12" s="49">
        <v>595.72860000000003</v>
      </c>
      <c r="H12" s="49">
        <v>27.272200000000002</v>
      </c>
      <c r="I12" s="49">
        <v>91.482399999999998</v>
      </c>
      <c r="K12" s="42">
        <v>10</v>
      </c>
      <c r="L12" s="49">
        <v>90.840233333333344</v>
      </c>
      <c r="M12" s="49">
        <v>105.68700000000001</v>
      </c>
      <c r="N12" s="49">
        <v>518.9426666666667</v>
      </c>
      <c r="O12" s="49">
        <v>3480.8766666666666</v>
      </c>
      <c r="P12" s="49">
        <v>1241.1331666666667</v>
      </c>
      <c r="Q12" s="49">
        <v>652.21236666666664</v>
      </c>
      <c r="R12" s="49">
        <v>31.821233333333335</v>
      </c>
      <c r="S12" s="49">
        <v>96.054600000000008</v>
      </c>
    </row>
    <row r="13" spans="1:19" x14ac:dyDescent="0.25">
      <c r="A13" s="42">
        <v>11</v>
      </c>
      <c r="B13" s="49">
        <v>83.508454545454541</v>
      </c>
      <c r="C13" s="49">
        <v>62.228145454545455</v>
      </c>
      <c r="D13" s="49">
        <v>505.7448</v>
      </c>
      <c r="E13" s="49">
        <v>2935.0272727272732</v>
      </c>
      <c r="F13" s="52">
        <v>1045.2203454545454</v>
      </c>
      <c r="G13" s="49">
        <v>401.13987272727269</v>
      </c>
      <c r="H13" s="49">
        <v>33.20629090909091</v>
      </c>
      <c r="I13" s="49">
        <v>69.018945454545459</v>
      </c>
      <c r="K13" s="42">
        <v>11</v>
      </c>
      <c r="L13" s="49">
        <v>88.658954545454549</v>
      </c>
      <c r="M13" s="49">
        <v>79.571345454545451</v>
      </c>
      <c r="N13" s="49">
        <v>492.72450000000003</v>
      </c>
      <c r="O13" s="49">
        <v>3105.8677727272725</v>
      </c>
      <c r="P13" s="49">
        <v>1204.9515454545456</v>
      </c>
      <c r="Q13" s="49">
        <v>454.35077272727278</v>
      </c>
      <c r="R13" s="49">
        <v>27.260590909090908</v>
      </c>
      <c r="S13" s="49">
        <v>134.42004545454546</v>
      </c>
    </row>
    <row r="14" spans="1:19" x14ac:dyDescent="0.25">
      <c r="A14" s="42">
        <v>12</v>
      </c>
      <c r="B14" s="49">
        <v>91.545239999999993</v>
      </c>
      <c r="C14" s="49">
        <v>85.989919999999998</v>
      </c>
      <c r="D14" s="49">
        <v>402.68522000000002</v>
      </c>
      <c r="E14" s="49">
        <v>2823.9080000000004</v>
      </c>
      <c r="F14" s="52">
        <v>952.84731748251738</v>
      </c>
      <c r="G14" s="49">
        <v>646.2214839160838</v>
      </c>
      <c r="H14" s="49">
        <v>28.870417622377627</v>
      </c>
      <c r="I14" s="49">
        <v>127.87487832167832</v>
      </c>
      <c r="K14" s="42">
        <v>12</v>
      </c>
      <c r="L14" s="49">
        <v>79.65334</v>
      </c>
      <c r="M14" s="49">
        <v>81.092219999999998</v>
      </c>
      <c r="N14" s="49">
        <v>445.65441999999996</v>
      </c>
      <c r="O14" s="49">
        <v>2907.7105000000001</v>
      </c>
      <c r="P14" s="49">
        <v>1164.4478174825176</v>
      </c>
      <c r="Q14" s="49">
        <v>460.80438391608391</v>
      </c>
      <c r="R14" s="49">
        <v>24.571517622377623</v>
      </c>
      <c r="S14" s="49">
        <v>109.83077832167832</v>
      </c>
    </row>
    <row r="15" spans="1:19" x14ac:dyDescent="0.25">
      <c r="A15" s="42">
        <v>13</v>
      </c>
      <c r="B15" s="49">
        <v>82.751199999999997</v>
      </c>
      <c r="C15" s="49">
        <v>54.033799999999999</v>
      </c>
      <c r="D15" s="49">
        <v>478.35760000000005</v>
      </c>
      <c r="E15" s="49">
        <v>2877.3150000000001</v>
      </c>
      <c r="F15" s="52">
        <v>1526.8465999999999</v>
      </c>
      <c r="G15" s="49">
        <v>589.5331000000001</v>
      </c>
      <c r="H15" s="49">
        <v>24.783200000000001</v>
      </c>
      <c r="I15" s="49">
        <v>73.347899999999996</v>
      </c>
      <c r="K15" s="42">
        <v>13</v>
      </c>
      <c r="L15" s="49">
        <v>80.851100000000002</v>
      </c>
      <c r="M15" s="49">
        <v>48.368999999999993</v>
      </c>
      <c r="N15" s="49">
        <v>361.87530000000004</v>
      </c>
      <c r="O15" s="49">
        <v>2355.4449999999997</v>
      </c>
      <c r="P15" s="49">
        <v>764.48200000000008</v>
      </c>
      <c r="Q15" s="49">
        <v>385.08299999999997</v>
      </c>
      <c r="R15" s="49">
        <v>26.076100000000004</v>
      </c>
      <c r="S15" s="49">
        <v>74.835000000000008</v>
      </c>
    </row>
    <row r="16" spans="1:19" x14ac:dyDescent="0.25">
      <c r="A16" s="42">
        <v>14</v>
      </c>
      <c r="B16" s="49">
        <v>99.460179999999994</v>
      </c>
      <c r="C16" s="49">
        <v>104.91593999999999</v>
      </c>
      <c r="D16" s="49">
        <v>351.21314000000001</v>
      </c>
      <c r="E16" s="49">
        <v>2861.2460000000001</v>
      </c>
      <c r="F16" s="52">
        <v>1346.1651999999999</v>
      </c>
      <c r="G16" s="49">
        <v>417.04039999999998</v>
      </c>
      <c r="H16" s="49">
        <v>22.30348</v>
      </c>
      <c r="I16" s="49">
        <v>98.560400000000001</v>
      </c>
      <c r="K16" s="42">
        <v>14</v>
      </c>
      <c r="L16" s="49">
        <v>114.14234755244755</v>
      </c>
      <c r="M16" s="49">
        <v>87.819576923076909</v>
      </c>
      <c r="N16" s="49">
        <v>358.32101048951051</v>
      </c>
      <c r="O16" s="49">
        <v>2985.7676923076924</v>
      </c>
      <c r="P16" s="49">
        <v>1374.1011468531469</v>
      </c>
      <c r="Q16" s="49">
        <v>525.82330489510491</v>
      </c>
      <c r="R16" s="49">
        <v>25.44277202797203</v>
      </c>
      <c r="S16" s="49">
        <v>84.748697902097902</v>
      </c>
    </row>
    <row r="17" spans="1:19" x14ac:dyDescent="0.25">
      <c r="A17" s="42"/>
      <c r="B17" s="42">
        <f t="shared" ref="B17:I17" si="0">SUM(B3:B16)</f>
        <v>1413.9007810256408</v>
      </c>
      <c r="C17" s="42">
        <f t="shared" si="0"/>
        <v>1144.8981808391609</v>
      </c>
      <c r="D17" s="50">
        <f t="shared" si="0"/>
        <v>6308.373416037296</v>
      </c>
      <c r="E17" s="53">
        <f t="shared" si="0"/>
        <v>43262.578477855488</v>
      </c>
      <c r="F17" s="54">
        <f t="shared" si="0"/>
        <v>18273.352589875056</v>
      </c>
      <c r="G17" s="49">
        <f t="shared" si="0"/>
        <v>7310.7963773324009</v>
      </c>
      <c r="H17" s="49">
        <f t="shared" si="0"/>
        <v>402.81686704550117</v>
      </c>
      <c r="I17" s="49">
        <f t="shared" si="0"/>
        <v>1398.3323602237765</v>
      </c>
      <c r="K17" s="42"/>
      <c r="L17" s="50">
        <f t="shared" ref="L17:S17" si="1">SUM(L3:L16)</f>
        <v>1334.8540620046622</v>
      </c>
      <c r="M17" s="50">
        <f t="shared" si="1"/>
        <v>1200.20503006993</v>
      </c>
      <c r="N17" s="50">
        <f t="shared" si="1"/>
        <v>6131.0339918414911</v>
      </c>
      <c r="O17" s="50">
        <f t="shared" si="1"/>
        <v>42698.286900932399</v>
      </c>
      <c r="P17" s="50">
        <f t="shared" si="1"/>
        <v>16312.726348616317</v>
      </c>
      <c r="Q17" s="50">
        <f t="shared" si="1"/>
        <v>6789.6433192904424</v>
      </c>
      <c r="R17" s="50">
        <f t="shared" si="1"/>
        <v>384.01001585668996</v>
      </c>
      <c r="S17" s="50">
        <f t="shared" si="1"/>
        <v>1394.0320993846155</v>
      </c>
    </row>
    <row r="18" spans="1:19" x14ac:dyDescent="0.25">
      <c r="A18" s="42"/>
      <c r="B18" s="49">
        <v>14</v>
      </c>
      <c r="C18" s="49">
        <v>14</v>
      </c>
      <c r="D18" s="49">
        <v>14</v>
      </c>
      <c r="E18" s="49">
        <v>14</v>
      </c>
      <c r="F18" s="49">
        <v>14</v>
      </c>
      <c r="G18" s="49">
        <v>14</v>
      </c>
      <c r="H18" s="49">
        <v>14</v>
      </c>
      <c r="I18" s="49">
        <v>14</v>
      </c>
      <c r="K18" s="42"/>
      <c r="L18" s="50">
        <v>14</v>
      </c>
      <c r="M18" s="50">
        <v>14</v>
      </c>
      <c r="N18" s="50">
        <v>14</v>
      </c>
      <c r="O18" s="50">
        <v>14</v>
      </c>
      <c r="P18" s="50">
        <v>14</v>
      </c>
      <c r="Q18" s="50">
        <v>14</v>
      </c>
      <c r="R18" s="50">
        <v>14</v>
      </c>
      <c r="S18" s="50">
        <v>14</v>
      </c>
    </row>
    <row r="19" spans="1:19" x14ac:dyDescent="0.25">
      <c r="A19" s="42"/>
      <c r="B19" s="51">
        <f>B17/B18</f>
        <v>100.99291293040291</v>
      </c>
      <c r="C19" s="51">
        <f t="shared" ref="C19:I19" si="2">C17/C18</f>
        <v>81.77844148851149</v>
      </c>
      <c r="D19" s="51">
        <f t="shared" si="2"/>
        <v>450.59810114552113</v>
      </c>
      <c r="E19" s="51">
        <f t="shared" si="2"/>
        <v>3090.1841769896778</v>
      </c>
      <c r="F19" s="51">
        <f t="shared" si="2"/>
        <v>1305.2394707053611</v>
      </c>
      <c r="G19" s="51">
        <f t="shared" si="2"/>
        <v>522.19974123802865</v>
      </c>
      <c r="H19" s="51">
        <f t="shared" si="2"/>
        <v>28.772633360392941</v>
      </c>
      <c r="I19" s="51">
        <f t="shared" si="2"/>
        <v>99.880882873126893</v>
      </c>
      <c r="K19" s="42"/>
      <c r="L19" s="49">
        <f>L17/L18</f>
        <v>95.346718714618731</v>
      </c>
      <c r="M19" s="49">
        <f t="shared" ref="M19:S19" si="3">M17/M18</f>
        <v>85.728930719280712</v>
      </c>
      <c r="N19" s="49">
        <f t="shared" si="3"/>
        <v>437.93099941724938</v>
      </c>
      <c r="O19" s="49">
        <f t="shared" si="3"/>
        <v>3049.8776357808856</v>
      </c>
      <c r="P19" s="49">
        <f t="shared" si="3"/>
        <v>1165.1947391868798</v>
      </c>
      <c r="Q19" s="49">
        <f t="shared" si="3"/>
        <v>484.97452280646019</v>
      </c>
      <c r="R19" s="49">
        <f t="shared" si="3"/>
        <v>27.429286846906425</v>
      </c>
      <c r="S19" s="49">
        <f t="shared" si="3"/>
        <v>99.573721384615396</v>
      </c>
    </row>
  </sheetData>
  <mergeCells count="2">
    <mergeCell ref="A1:I1"/>
    <mergeCell ref="K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ОЗ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Valdis</cp:lastModifiedBy>
  <cp:lastPrinted>2020-10-26T07:50:00Z</cp:lastPrinted>
  <dcterms:created xsi:type="dcterms:W3CDTF">2015-12-12T07:29:32Z</dcterms:created>
  <dcterms:modified xsi:type="dcterms:W3CDTF">2023-10-20T18:36:24Z</dcterms:modified>
</cp:coreProperties>
</file>